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Диаграмма1" sheetId="2" r:id="rId1"/>
    <sheet name="Лист1" sheetId="1" r:id="rId2"/>
  </sheets>
  <calcPr calcId="125725"/>
</workbook>
</file>

<file path=xl/calcChain.xml><?xml version="1.0" encoding="utf-8"?>
<calcChain xmlns="http://schemas.openxmlformats.org/spreadsheetml/2006/main">
  <c r="H85" i="1"/>
  <c r="J85"/>
  <c r="K85"/>
  <c r="L85"/>
  <c r="N85"/>
  <c r="O85"/>
  <c r="P85"/>
  <c r="R85"/>
  <c r="H86"/>
  <c r="I86"/>
  <c r="I85" s="1"/>
  <c r="J86"/>
  <c r="K86"/>
  <c r="L86"/>
  <c r="M86"/>
  <c r="M85" s="1"/>
  <c r="N86"/>
  <c r="O86"/>
  <c r="P86"/>
  <c r="Q86"/>
  <c r="Q85" s="1"/>
  <c r="R86"/>
  <c r="G86"/>
  <c r="G85" s="1"/>
  <c r="I64"/>
  <c r="J64"/>
  <c r="K64"/>
  <c r="L64"/>
  <c r="M64"/>
  <c r="N64"/>
  <c r="O64"/>
  <c r="P64"/>
  <c r="Q64"/>
  <c r="H89"/>
  <c r="H88" s="1"/>
  <c r="I89"/>
  <c r="I88" s="1"/>
  <c r="J89"/>
  <c r="J88" s="1"/>
  <c r="K89"/>
  <c r="K88" s="1"/>
  <c r="L89"/>
  <c r="L88" s="1"/>
  <c r="M89"/>
  <c r="M88" s="1"/>
  <c r="N89"/>
  <c r="N88" s="1"/>
  <c r="O89"/>
  <c r="O88" s="1"/>
  <c r="P89"/>
  <c r="P88" s="1"/>
  <c r="Q89"/>
  <c r="Q88" s="1"/>
  <c r="R89"/>
  <c r="R88" s="1"/>
  <c r="G89"/>
  <c r="G88" s="1"/>
  <c r="I115" l="1"/>
  <c r="J115"/>
  <c r="K115"/>
  <c r="L115"/>
  <c r="M115"/>
  <c r="N115"/>
  <c r="O115"/>
  <c r="P115"/>
  <c r="Q115"/>
  <c r="H113"/>
  <c r="I113"/>
  <c r="J113"/>
  <c r="K113"/>
  <c r="L113"/>
  <c r="M113"/>
  <c r="N113"/>
  <c r="O113"/>
  <c r="P113"/>
  <c r="Q113"/>
  <c r="R113"/>
  <c r="G113"/>
  <c r="H52"/>
  <c r="H51" s="1"/>
  <c r="H50" s="1"/>
  <c r="H49" s="1"/>
  <c r="H48" s="1"/>
  <c r="I52"/>
  <c r="I51" s="1"/>
  <c r="I50" s="1"/>
  <c r="I49" s="1"/>
  <c r="I48" s="1"/>
  <c r="J52"/>
  <c r="J51" s="1"/>
  <c r="J50" s="1"/>
  <c r="J49" s="1"/>
  <c r="J48" s="1"/>
  <c r="K52"/>
  <c r="K51" s="1"/>
  <c r="K50" s="1"/>
  <c r="K49" s="1"/>
  <c r="K48" s="1"/>
  <c r="L52"/>
  <c r="L51" s="1"/>
  <c r="L50" s="1"/>
  <c r="L49" s="1"/>
  <c r="L48" s="1"/>
  <c r="M52"/>
  <c r="M51" s="1"/>
  <c r="M50" s="1"/>
  <c r="M49" s="1"/>
  <c r="M48" s="1"/>
  <c r="N52"/>
  <c r="N51" s="1"/>
  <c r="N50" s="1"/>
  <c r="N49" s="1"/>
  <c r="N48" s="1"/>
  <c r="O52"/>
  <c r="O51" s="1"/>
  <c r="O50" s="1"/>
  <c r="O49" s="1"/>
  <c r="O48" s="1"/>
  <c r="P52"/>
  <c r="P51" s="1"/>
  <c r="P50" s="1"/>
  <c r="P49" s="1"/>
  <c r="P48" s="1"/>
  <c r="Q52"/>
  <c r="Q51" s="1"/>
  <c r="Q50" s="1"/>
  <c r="Q49" s="1"/>
  <c r="Q48" s="1"/>
  <c r="R52"/>
  <c r="R51" s="1"/>
  <c r="R50" s="1"/>
  <c r="R49" s="1"/>
  <c r="R48" s="1"/>
  <c r="G52"/>
  <c r="G51" s="1"/>
  <c r="G50" s="1"/>
  <c r="G49" s="1"/>
  <c r="G48" s="1"/>
  <c r="H41"/>
  <c r="H40" s="1"/>
  <c r="I41"/>
  <c r="I40" s="1"/>
  <c r="J41"/>
  <c r="J40" s="1"/>
  <c r="K41"/>
  <c r="K40" s="1"/>
  <c r="L41"/>
  <c r="L40" s="1"/>
  <c r="M41"/>
  <c r="M40" s="1"/>
  <c r="N41"/>
  <c r="N40" s="1"/>
  <c r="O41"/>
  <c r="O40" s="1"/>
  <c r="P41"/>
  <c r="P40" s="1"/>
  <c r="Q41"/>
  <c r="Q40" s="1"/>
  <c r="R41"/>
  <c r="R40" s="1"/>
  <c r="G41"/>
  <c r="G40" s="1"/>
  <c r="R43"/>
  <c r="H76"/>
  <c r="H75" s="1"/>
  <c r="I76"/>
  <c r="I75" s="1"/>
  <c r="J76"/>
  <c r="J75" s="1"/>
  <c r="K76"/>
  <c r="K75" s="1"/>
  <c r="L76"/>
  <c r="L75" s="1"/>
  <c r="M76"/>
  <c r="M75" s="1"/>
  <c r="N76"/>
  <c r="N75" s="1"/>
  <c r="O76"/>
  <c r="O75" s="1"/>
  <c r="P76"/>
  <c r="P75" s="1"/>
  <c r="Q76"/>
  <c r="Q75" s="1"/>
  <c r="R76"/>
  <c r="R75" s="1"/>
  <c r="G76"/>
  <c r="G75" s="1"/>
  <c r="H29"/>
  <c r="H28" s="1"/>
  <c r="I29"/>
  <c r="I28" s="1"/>
  <c r="J29"/>
  <c r="J28" s="1"/>
  <c r="K29"/>
  <c r="K28" s="1"/>
  <c r="L29"/>
  <c r="L28" s="1"/>
  <c r="M29"/>
  <c r="M28" s="1"/>
  <c r="N29"/>
  <c r="N28" s="1"/>
  <c r="O29"/>
  <c r="O28" s="1"/>
  <c r="P29"/>
  <c r="P28" s="1"/>
  <c r="Q29"/>
  <c r="Q28" s="1"/>
  <c r="R29"/>
  <c r="R28" s="1"/>
  <c r="G29"/>
  <c r="G28" s="1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l="1"/>
  <c r="A47" s="1"/>
  <c r="R36"/>
  <c r="H36"/>
  <c r="G36"/>
  <c r="H31"/>
  <c r="I31"/>
  <c r="J31"/>
  <c r="K31"/>
  <c r="L31"/>
  <c r="M31"/>
  <c r="N31"/>
  <c r="O31"/>
  <c r="P31"/>
  <c r="Q31"/>
  <c r="R31"/>
  <c r="R116"/>
  <c r="R115" s="1"/>
  <c r="H116"/>
  <c r="H115" s="1"/>
  <c r="G116"/>
  <c r="G115" s="1"/>
  <c r="R26"/>
  <c r="H26"/>
  <c r="I60"/>
  <c r="J60"/>
  <c r="K60"/>
  <c r="L60"/>
  <c r="M60"/>
  <c r="N60"/>
  <c r="O60"/>
  <c r="P60"/>
  <c r="Q60"/>
  <c r="H73"/>
  <c r="H72" s="1"/>
  <c r="I73"/>
  <c r="I72" s="1"/>
  <c r="J73"/>
  <c r="J72" s="1"/>
  <c r="K73"/>
  <c r="K72" s="1"/>
  <c r="L73"/>
  <c r="L72" s="1"/>
  <c r="M73"/>
  <c r="M72" s="1"/>
  <c r="N73"/>
  <c r="N72" s="1"/>
  <c r="O73"/>
  <c r="O72" s="1"/>
  <c r="P73"/>
  <c r="P72" s="1"/>
  <c r="Q73"/>
  <c r="Q72" s="1"/>
  <c r="R73"/>
  <c r="R72" s="1"/>
  <c r="I83"/>
  <c r="I82" s="1"/>
  <c r="J83"/>
  <c r="J82" s="1"/>
  <c r="K83"/>
  <c r="K82" s="1"/>
  <c r="L83"/>
  <c r="L82" s="1"/>
  <c r="M83"/>
  <c r="M82" s="1"/>
  <c r="N83"/>
  <c r="N82" s="1"/>
  <c r="O83"/>
  <c r="O82" s="1"/>
  <c r="P83"/>
  <c r="P82" s="1"/>
  <c r="Q83"/>
  <c r="Q82" s="1"/>
  <c r="R83"/>
  <c r="R82" s="1"/>
  <c r="H83"/>
  <c r="H82" s="1"/>
  <c r="H102"/>
  <c r="H101" s="1"/>
  <c r="I102"/>
  <c r="I101" s="1"/>
  <c r="J102"/>
  <c r="J101" s="1"/>
  <c r="K102"/>
  <c r="K101" s="1"/>
  <c r="L102"/>
  <c r="L101" s="1"/>
  <c r="M102"/>
  <c r="M101" s="1"/>
  <c r="N102"/>
  <c r="N101" s="1"/>
  <c r="O102"/>
  <c r="O101" s="1"/>
  <c r="P102"/>
  <c r="P101" s="1"/>
  <c r="Q102"/>
  <c r="Q101" s="1"/>
  <c r="R102"/>
  <c r="R101" s="1"/>
  <c r="H105"/>
  <c r="H104" s="1"/>
  <c r="I105"/>
  <c r="I104" s="1"/>
  <c r="J105"/>
  <c r="J104" s="1"/>
  <c r="K105"/>
  <c r="K104" s="1"/>
  <c r="L105"/>
  <c r="L104" s="1"/>
  <c r="M105"/>
  <c r="M104" s="1"/>
  <c r="N105"/>
  <c r="N104" s="1"/>
  <c r="O105"/>
  <c r="O104" s="1"/>
  <c r="P105"/>
  <c r="P104" s="1"/>
  <c r="Q105"/>
  <c r="Q104" s="1"/>
  <c r="R105"/>
  <c r="R104" s="1"/>
  <c r="I108"/>
  <c r="I107" s="1"/>
  <c r="J108"/>
  <c r="J107" s="1"/>
  <c r="K108"/>
  <c r="K107" s="1"/>
  <c r="L108"/>
  <c r="L107" s="1"/>
  <c r="M108"/>
  <c r="M107" s="1"/>
  <c r="N108"/>
  <c r="N107" s="1"/>
  <c r="O108"/>
  <c r="O107" s="1"/>
  <c r="P108"/>
  <c r="P107" s="1"/>
  <c r="Q108"/>
  <c r="Q107" s="1"/>
  <c r="R108"/>
  <c r="R107" s="1"/>
  <c r="H108"/>
  <c r="H107" s="1"/>
  <c r="H111"/>
  <c r="H110" s="1"/>
  <c r="I111"/>
  <c r="I110" s="1"/>
  <c r="J111"/>
  <c r="J110" s="1"/>
  <c r="K111"/>
  <c r="K110" s="1"/>
  <c r="L111"/>
  <c r="L110" s="1"/>
  <c r="M111"/>
  <c r="M110" s="1"/>
  <c r="N111"/>
  <c r="N110" s="1"/>
  <c r="O111"/>
  <c r="O110" s="1"/>
  <c r="P111"/>
  <c r="P110" s="1"/>
  <c r="Q111"/>
  <c r="Q110" s="1"/>
  <c r="R111"/>
  <c r="R110" s="1"/>
  <c r="H122"/>
  <c r="H121" s="1"/>
  <c r="H120" s="1"/>
  <c r="H119" s="1"/>
  <c r="H118" s="1"/>
  <c r="I122"/>
  <c r="I121" s="1"/>
  <c r="I120" s="1"/>
  <c r="I119" s="1"/>
  <c r="I118" s="1"/>
  <c r="J122"/>
  <c r="J121" s="1"/>
  <c r="J120" s="1"/>
  <c r="J119" s="1"/>
  <c r="J118" s="1"/>
  <c r="K122"/>
  <c r="K121" s="1"/>
  <c r="K120" s="1"/>
  <c r="K119" s="1"/>
  <c r="K118" s="1"/>
  <c r="L122"/>
  <c r="L121" s="1"/>
  <c r="L120" s="1"/>
  <c r="L119" s="1"/>
  <c r="L118" s="1"/>
  <c r="M122"/>
  <c r="M121" s="1"/>
  <c r="M120" s="1"/>
  <c r="M119" s="1"/>
  <c r="M118" s="1"/>
  <c r="N122"/>
  <c r="N121" s="1"/>
  <c r="N120" s="1"/>
  <c r="N119" s="1"/>
  <c r="N118" s="1"/>
  <c r="O122"/>
  <c r="O121" s="1"/>
  <c r="O120" s="1"/>
  <c r="O119" s="1"/>
  <c r="O118" s="1"/>
  <c r="P122"/>
  <c r="P121" s="1"/>
  <c r="P120" s="1"/>
  <c r="P119" s="1"/>
  <c r="P118" s="1"/>
  <c r="Q122"/>
  <c r="Q121" s="1"/>
  <c r="Q120" s="1"/>
  <c r="Q119" s="1"/>
  <c r="Q118" s="1"/>
  <c r="R122"/>
  <c r="R121" s="1"/>
  <c r="R120" s="1"/>
  <c r="R119" s="1"/>
  <c r="R118" s="1"/>
  <c r="H129"/>
  <c r="H128" s="1"/>
  <c r="I129"/>
  <c r="J129"/>
  <c r="K129"/>
  <c r="L129"/>
  <c r="M129"/>
  <c r="N129"/>
  <c r="O129"/>
  <c r="P129"/>
  <c r="Q129"/>
  <c r="R129"/>
  <c r="H136"/>
  <c r="H135" s="1"/>
  <c r="H134" s="1"/>
  <c r="H133" s="1"/>
  <c r="H132" s="1"/>
  <c r="H131" s="1"/>
  <c r="I136"/>
  <c r="I135" s="1"/>
  <c r="I134" s="1"/>
  <c r="I133" s="1"/>
  <c r="I132" s="1"/>
  <c r="I131" s="1"/>
  <c r="J136"/>
  <c r="J135" s="1"/>
  <c r="J134" s="1"/>
  <c r="J133" s="1"/>
  <c r="J132" s="1"/>
  <c r="J131" s="1"/>
  <c r="K136"/>
  <c r="K135" s="1"/>
  <c r="K134" s="1"/>
  <c r="K133" s="1"/>
  <c r="K132" s="1"/>
  <c r="K131" s="1"/>
  <c r="L136"/>
  <c r="L135" s="1"/>
  <c r="L134" s="1"/>
  <c r="L133" s="1"/>
  <c r="L132" s="1"/>
  <c r="L131" s="1"/>
  <c r="M136"/>
  <c r="M135" s="1"/>
  <c r="M134" s="1"/>
  <c r="M133" s="1"/>
  <c r="M132" s="1"/>
  <c r="M131" s="1"/>
  <c r="N136"/>
  <c r="N135" s="1"/>
  <c r="N134" s="1"/>
  <c r="N133" s="1"/>
  <c r="N132" s="1"/>
  <c r="N131" s="1"/>
  <c r="O136"/>
  <c r="O135" s="1"/>
  <c r="O134" s="1"/>
  <c r="O133" s="1"/>
  <c r="O132" s="1"/>
  <c r="O131" s="1"/>
  <c r="P136"/>
  <c r="P135" s="1"/>
  <c r="P134" s="1"/>
  <c r="P133" s="1"/>
  <c r="P132" s="1"/>
  <c r="P131" s="1"/>
  <c r="Q136"/>
  <c r="Q135" s="1"/>
  <c r="Q134" s="1"/>
  <c r="Q133" s="1"/>
  <c r="Q132" s="1"/>
  <c r="Q131" s="1"/>
  <c r="R136"/>
  <c r="R135" s="1"/>
  <c r="R134" s="1"/>
  <c r="R133" s="1"/>
  <c r="R132" s="1"/>
  <c r="R131" s="1"/>
  <c r="H67"/>
  <c r="H65"/>
  <c r="R65"/>
  <c r="I58"/>
  <c r="I57" s="1"/>
  <c r="I56" s="1"/>
  <c r="I55" s="1"/>
  <c r="J58"/>
  <c r="J57" s="1"/>
  <c r="J56" s="1"/>
  <c r="J55" s="1"/>
  <c r="K58"/>
  <c r="K57" s="1"/>
  <c r="K56" s="1"/>
  <c r="K55" s="1"/>
  <c r="L58"/>
  <c r="L57" s="1"/>
  <c r="L56" s="1"/>
  <c r="L55" s="1"/>
  <c r="M58"/>
  <c r="M57" s="1"/>
  <c r="M56" s="1"/>
  <c r="M55" s="1"/>
  <c r="N58"/>
  <c r="N57" s="1"/>
  <c r="N56" s="1"/>
  <c r="N55" s="1"/>
  <c r="O58"/>
  <c r="O57" s="1"/>
  <c r="O56" s="1"/>
  <c r="O55" s="1"/>
  <c r="P58"/>
  <c r="P57" s="1"/>
  <c r="P56" s="1"/>
  <c r="P55" s="1"/>
  <c r="Q58"/>
  <c r="Q57" s="1"/>
  <c r="Q56" s="1"/>
  <c r="Q55" s="1"/>
  <c r="R58"/>
  <c r="R57" s="1"/>
  <c r="R56" s="1"/>
  <c r="R55" s="1"/>
  <c r="R54" s="1"/>
  <c r="H58"/>
  <c r="H57" s="1"/>
  <c r="H56" s="1"/>
  <c r="H55" s="1"/>
  <c r="H54" s="1"/>
  <c r="R45"/>
  <c r="H45"/>
  <c r="H44" s="1"/>
  <c r="H43" s="1"/>
  <c r="H33"/>
  <c r="I33"/>
  <c r="J33"/>
  <c r="K33"/>
  <c r="L33"/>
  <c r="M33"/>
  <c r="N33"/>
  <c r="O33"/>
  <c r="P33"/>
  <c r="Q33"/>
  <c r="R33"/>
  <c r="H38"/>
  <c r="I38"/>
  <c r="I35" s="1"/>
  <c r="J38"/>
  <c r="J35" s="1"/>
  <c r="K38"/>
  <c r="K35" s="1"/>
  <c r="L38"/>
  <c r="L35" s="1"/>
  <c r="M38"/>
  <c r="M35" s="1"/>
  <c r="N38"/>
  <c r="N35" s="1"/>
  <c r="O38"/>
  <c r="O35" s="1"/>
  <c r="P38"/>
  <c r="P35" s="1"/>
  <c r="Q38"/>
  <c r="Q35" s="1"/>
  <c r="R38"/>
  <c r="H20"/>
  <c r="H19" s="1"/>
  <c r="H18" s="1"/>
  <c r="H17" s="1"/>
  <c r="H16" s="1"/>
  <c r="I20"/>
  <c r="I19" s="1"/>
  <c r="I18" s="1"/>
  <c r="I17" s="1"/>
  <c r="I16" s="1"/>
  <c r="J20"/>
  <c r="J19" s="1"/>
  <c r="J18" s="1"/>
  <c r="J17" s="1"/>
  <c r="J16" s="1"/>
  <c r="K20"/>
  <c r="K19" s="1"/>
  <c r="K18" s="1"/>
  <c r="K17" s="1"/>
  <c r="K16" s="1"/>
  <c r="L20"/>
  <c r="L19" s="1"/>
  <c r="L18" s="1"/>
  <c r="L17" s="1"/>
  <c r="L16" s="1"/>
  <c r="M20"/>
  <c r="M19" s="1"/>
  <c r="M18" s="1"/>
  <c r="M17" s="1"/>
  <c r="M16" s="1"/>
  <c r="N20"/>
  <c r="N19" s="1"/>
  <c r="N18" s="1"/>
  <c r="N17" s="1"/>
  <c r="N16" s="1"/>
  <c r="O20"/>
  <c r="O19" s="1"/>
  <c r="O18" s="1"/>
  <c r="O17" s="1"/>
  <c r="O16" s="1"/>
  <c r="P20"/>
  <c r="P19" s="1"/>
  <c r="P18" s="1"/>
  <c r="P17" s="1"/>
  <c r="P16" s="1"/>
  <c r="Q20"/>
  <c r="Q19" s="1"/>
  <c r="Q18" s="1"/>
  <c r="Q17" s="1"/>
  <c r="Q16" s="1"/>
  <c r="R20"/>
  <c r="R19" s="1"/>
  <c r="R18" s="1"/>
  <c r="R17" s="1"/>
  <c r="R16" s="1"/>
  <c r="G73"/>
  <c r="G72" s="1"/>
  <c r="G71" s="1"/>
  <c r="G70" s="1"/>
  <c r="G69" s="1"/>
  <c r="G83"/>
  <c r="G82" s="1"/>
  <c r="G81" s="1"/>
  <c r="G26"/>
  <c r="G31"/>
  <c r="G33"/>
  <c r="G38"/>
  <c r="G111"/>
  <c r="G110" s="1"/>
  <c r="G108"/>
  <c r="G107" s="1"/>
  <c r="G105"/>
  <c r="G104" s="1"/>
  <c r="G102"/>
  <c r="G101" s="1"/>
  <c r="G122"/>
  <c r="G121" s="1"/>
  <c r="G120" s="1"/>
  <c r="G129"/>
  <c r="G128" s="1"/>
  <c r="G127" s="1"/>
  <c r="G126" s="1"/>
  <c r="G125" s="1"/>
  <c r="G124" s="1"/>
  <c r="G136"/>
  <c r="G135" s="1"/>
  <c r="G134" s="1"/>
  <c r="G133" s="1"/>
  <c r="G132" s="1"/>
  <c r="G131" s="1"/>
  <c r="G67"/>
  <c r="G65"/>
  <c r="G58"/>
  <c r="G20"/>
  <c r="G19" s="1"/>
  <c r="G18" s="1"/>
  <c r="G17" s="1"/>
  <c r="G16" s="1"/>
  <c r="N80" l="1"/>
  <c r="N79" s="1"/>
  <c r="N78" s="1"/>
  <c r="N81"/>
  <c r="P81"/>
  <c r="P80" s="1"/>
  <c r="P79" s="1"/>
  <c r="P78" s="1"/>
  <c r="L80"/>
  <c r="L79" s="1"/>
  <c r="L78" s="1"/>
  <c r="L81"/>
  <c r="O81"/>
  <c r="O80" s="1"/>
  <c r="O79" s="1"/>
  <c r="O78" s="1"/>
  <c r="K80"/>
  <c r="K79" s="1"/>
  <c r="K78" s="1"/>
  <c r="K81"/>
  <c r="R81"/>
  <c r="R80" s="1"/>
  <c r="R79" s="1"/>
  <c r="R78" s="1"/>
  <c r="J80"/>
  <c r="J81"/>
  <c r="Q81"/>
  <c r="Q80" s="1"/>
  <c r="Q79" s="1"/>
  <c r="Q78" s="1"/>
  <c r="M80"/>
  <c r="M81"/>
  <c r="I81"/>
  <c r="I80" s="1"/>
  <c r="I79" s="1"/>
  <c r="I78" s="1"/>
  <c r="H81"/>
  <c r="H80" s="1"/>
  <c r="H79" s="1"/>
  <c r="H78" s="1"/>
  <c r="R64"/>
  <c r="R63" s="1"/>
  <c r="R62" s="1"/>
  <c r="R61" s="1"/>
  <c r="R60" s="1"/>
  <c r="M79"/>
  <c r="M78" s="1"/>
  <c r="J79"/>
  <c r="J78" s="1"/>
  <c r="O25"/>
  <c r="O24" s="1"/>
  <c r="K25"/>
  <c r="K24" s="1"/>
  <c r="K23" s="1"/>
  <c r="K22" s="1"/>
  <c r="K15" s="1"/>
  <c r="N25"/>
  <c r="N24" s="1"/>
  <c r="N23" s="1"/>
  <c r="N22" s="1"/>
  <c r="N15" s="1"/>
  <c r="J25"/>
  <c r="J24" s="1"/>
  <c r="J23" s="1"/>
  <c r="J22" s="1"/>
  <c r="J15" s="1"/>
  <c r="Q100"/>
  <c r="M100"/>
  <c r="M99" s="1"/>
  <c r="M98" s="1"/>
  <c r="I100"/>
  <c r="I99" s="1"/>
  <c r="I98" s="1"/>
  <c r="G100"/>
  <c r="P100"/>
  <c r="P99" s="1"/>
  <c r="P98" s="1"/>
  <c r="L100"/>
  <c r="H100"/>
  <c r="H99" s="1"/>
  <c r="H98" s="1"/>
  <c r="R25"/>
  <c r="O100"/>
  <c r="O99" s="1"/>
  <c r="O98" s="1"/>
  <c r="K100"/>
  <c r="K99" s="1"/>
  <c r="K98" s="1"/>
  <c r="Q25"/>
  <c r="Q24" s="1"/>
  <c r="Q23" s="1"/>
  <c r="Q22" s="1"/>
  <c r="Q15" s="1"/>
  <c r="M25"/>
  <c r="M24" s="1"/>
  <c r="M23" s="1"/>
  <c r="M22" s="1"/>
  <c r="M15" s="1"/>
  <c r="I25"/>
  <c r="I24" s="1"/>
  <c r="I23" s="1"/>
  <c r="I22" s="1"/>
  <c r="I15" s="1"/>
  <c r="R100"/>
  <c r="R99" s="1"/>
  <c r="R98" s="1"/>
  <c r="N100"/>
  <c r="N99" s="1"/>
  <c r="N98" s="1"/>
  <c r="J100"/>
  <c r="J99" s="1"/>
  <c r="J98" s="1"/>
  <c r="P25"/>
  <c r="P24" s="1"/>
  <c r="P23" s="1"/>
  <c r="P22" s="1"/>
  <c r="P15" s="1"/>
  <c r="L25"/>
  <c r="L24" s="1"/>
  <c r="L23" s="1"/>
  <c r="L22" s="1"/>
  <c r="L15" s="1"/>
  <c r="H25"/>
  <c r="A48"/>
  <c r="A49" s="1"/>
  <c r="A50" s="1"/>
  <c r="A51" s="1"/>
  <c r="R128"/>
  <c r="R127" s="1"/>
  <c r="R126" s="1"/>
  <c r="R125" s="1"/>
  <c r="R124" s="1"/>
  <c r="P128"/>
  <c r="P127" s="1"/>
  <c r="P126" s="1"/>
  <c r="P125" s="1"/>
  <c r="P124" s="1"/>
  <c r="N128"/>
  <c r="N127" s="1"/>
  <c r="N126" s="1"/>
  <c r="N125" s="1"/>
  <c r="N124" s="1"/>
  <c r="L128"/>
  <c r="L127" s="1"/>
  <c r="L126" s="1"/>
  <c r="L125" s="1"/>
  <c r="L124" s="1"/>
  <c r="J128"/>
  <c r="J127" s="1"/>
  <c r="J126" s="1"/>
  <c r="J125" s="1"/>
  <c r="J124" s="1"/>
  <c r="Q128"/>
  <c r="Q127" s="1"/>
  <c r="Q126" s="1"/>
  <c r="Q125" s="1"/>
  <c r="Q124" s="1"/>
  <c r="O128"/>
  <c r="O127" s="1"/>
  <c r="O126" s="1"/>
  <c r="O125" s="1"/>
  <c r="O124" s="1"/>
  <c r="M128"/>
  <c r="M127" s="1"/>
  <c r="M126" s="1"/>
  <c r="M125" s="1"/>
  <c r="M124" s="1"/>
  <c r="K128"/>
  <c r="K127" s="1"/>
  <c r="K126" s="1"/>
  <c r="K125" s="1"/>
  <c r="K124" s="1"/>
  <c r="I128"/>
  <c r="I127" s="1"/>
  <c r="I126" s="1"/>
  <c r="I125" s="1"/>
  <c r="I124" s="1"/>
  <c r="R35"/>
  <c r="H35"/>
  <c r="G35"/>
  <c r="H127"/>
  <c r="H126" s="1"/>
  <c r="H125" s="1"/>
  <c r="H124" s="1"/>
  <c r="H64"/>
  <c r="H63" s="1"/>
  <c r="H62" s="1"/>
  <c r="H61" s="1"/>
  <c r="H60" s="1"/>
  <c r="O23"/>
  <c r="O22" s="1"/>
  <c r="O15" s="1"/>
  <c r="R71"/>
  <c r="P71"/>
  <c r="N71"/>
  <c r="L71"/>
  <c r="J71"/>
  <c r="H71"/>
  <c r="Q71"/>
  <c r="O71"/>
  <c r="M71"/>
  <c r="K71"/>
  <c r="I71"/>
  <c r="L99"/>
  <c r="L98" s="1"/>
  <c r="Q99"/>
  <c r="Q98" s="1"/>
  <c r="G25"/>
  <c r="G99"/>
  <c r="G98" s="1"/>
  <c r="G91" s="1"/>
  <c r="G64"/>
  <c r="G63" s="1"/>
  <c r="G62" s="1"/>
  <c r="G61" s="1"/>
  <c r="G60" s="1"/>
  <c r="G119"/>
  <c r="G118" s="1"/>
  <c r="G80"/>
  <c r="G79" l="1"/>
  <c r="G78" s="1"/>
  <c r="H24"/>
  <c r="H23" s="1"/>
  <c r="H22" s="1"/>
  <c r="H15" s="1"/>
  <c r="R24"/>
  <c r="R23" s="1"/>
  <c r="R22" s="1"/>
  <c r="R15" s="1"/>
  <c r="G24"/>
  <c r="G23" s="1"/>
  <c r="G22" s="1"/>
  <c r="A52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K70"/>
  <c r="K69" s="1"/>
  <c r="O70"/>
  <c r="O69" s="1"/>
  <c r="H70"/>
  <c r="H69" s="1"/>
  <c r="L70"/>
  <c r="L69" s="1"/>
  <c r="P70"/>
  <c r="P69" s="1"/>
  <c r="I70"/>
  <c r="I69" s="1"/>
  <c r="M70"/>
  <c r="M69" s="1"/>
  <c r="Q70"/>
  <c r="Q69" s="1"/>
  <c r="J70"/>
  <c r="J69" s="1"/>
  <c r="N70"/>
  <c r="N69" s="1"/>
  <c r="R70"/>
  <c r="R69" s="1"/>
  <c r="J91"/>
  <c r="R91"/>
  <c r="K91"/>
  <c r="O91"/>
  <c r="H91"/>
  <c r="P91"/>
  <c r="P138" s="1"/>
  <c r="N91"/>
  <c r="N138" s="1"/>
  <c r="I91"/>
  <c r="M91"/>
  <c r="Q91"/>
  <c r="Q138" s="1"/>
  <c r="L91"/>
  <c r="M138" l="1"/>
  <c r="L138"/>
  <c r="L14" s="1"/>
  <c r="K138"/>
  <c r="A85"/>
  <c r="A86" s="1"/>
  <c r="A87" s="1"/>
  <c r="A88" s="1"/>
  <c r="A89" s="1"/>
  <c r="A90" s="1"/>
  <c r="A91" s="1"/>
  <c r="J138"/>
  <c r="J14" s="1"/>
  <c r="I138"/>
  <c r="I14" s="1"/>
  <c r="O138"/>
  <c r="O14" s="1"/>
  <c r="R138"/>
  <c r="R140" s="1"/>
  <c r="H138"/>
  <c r="H140" s="1"/>
  <c r="G15"/>
  <c r="Q14"/>
  <c r="P14"/>
  <c r="M14"/>
  <c r="N14"/>
  <c r="K14"/>
  <c r="A92" l="1"/>
  <c r="A93" s="1"/>
  <c r="A94" s="1"/>
  <c r="A95" s="1"/>
  <c r="A96" s="1"/>
  <c r="G138"/>
  <c r="G14" s="1"/>
  <c r="H14"/>
  <c r="R14"/>
  <c r="A97" l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G140"/>
</calcChain>
</file>

<file path=xl/sharedStrings.xml><?xml version="1.0" encoding="utf-8"?>
<sst xmlns="http://schemas.openxmlformats.org/spreadsheetml/2006/main" count="397" uniqueCount="146">
  <si>
    <t xml:space="preserve">                                                                                                                    Приложение 6</t>
  </si>
  <si>
    <t xml:space="preserve">                                                                                                                    к Решению Бараитского</t>
  </si>
  <si>
    <t xml:space="preserve">                                                                                                                    сельского Совета депутатов</t>
  </si>
  <si>
    <t xml:space="preserve">                                                                                                                    от     .     . 2013г.  № </t>
  </si>
  <si>
    <t xml:space="preserve"> </t>
  </si>
  <si>
    <r>
      <t xml:space="preserve">     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(тыс. руб.)</t>
    </r>
  </si>
  <si>
    <t>Наименование главных распорядителей и наименование показателей бюджетной классификации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</si>
  <si>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</si>
  <si>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</si>
  <si>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</si>
  <si>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</si>
  <si>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</si>
  <si>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</si>
  <si>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Резервные фонды</t>
  </si>
  <si>
    <t>Иные бюджетные ассигнования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</si>
  <si>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</si>
  <si>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</si>
  <si>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</si>
  <si>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</si>
  <si>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</si>
  <si>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</si>
  <si>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</si>
  <si>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</si>
  <si>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</si>
  <si>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</si>
  <si>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</si>
  <si>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ВСЕГО</t>
  </si>
  <si>
    <t>Приложение 6</t>
  </si>
  <si>
    <t>сельского Совета депутатов</t>
  </si>
  <si>
    <t>Резервные средства</t>
  </si>
  <si>
    <t>0100</t>
  </si>
  <si>
    <t>0102</t>
  </si>
  <si>
    <t>0104</t>
  </si>
  <si>
    <t>0111</t>
  </si>
  <si>
    <t>0200</t>
  </si>
  <si>
    <t>0203</t>
  </si>
  <si>
    <t>0500</t>
  </si>
  <si>
    <t>0503</t>
  </si>
  <si>
    <t>0800</t>
  </si>
  <si>
    <t>0801</t>
  </si>
  <si>
    <t>Национальная экономика</t>
  </si>
  <si>
    <t>0400</t>
  </si>
  <si>
    <t>Дорожное хозяйство(дорожные фонды)</t>
  </si>
  <si>
    <t>0409</t>
  </si>
  <si>
    <t>200</t>
  </si>
  <si>
    <t>240</t>
  </si>
  <si>
    <t>100</t>
  </si>
  <si>
    <t>120</t>
  </si>
  <si>
    <t>Расходы на выплаты персоналу государственных  (муниципальных) органов</t>
  </si>
  <si>
    <t xml:space="preserve">Культура,  кинематография </t>
  </si>
  <si>
    <t>7810000530</t>
  </si>
  <si>
    <t>7810000000</t>
  </si>
  <si>
    <t>7800000000</t>
  </si>
  <si>
    <t>7810075140</t>
  </si>
  <si>
    <t>0300</t>
  </si>
  <si>
    <t>7810000510</t>
  </si>
  <si>
    <t>7810000550</t>
  </si>
  <si>
    <t>7810051180</t>
  </si>
  <si>
    <t>7810000560</t>
  </si>
  <si>
    <t>7810087010</t>
  </si>
  <si>
    <t>Национальная безопасность и правоохранительная деятельность</t>
  </si>
  <si>
    <t>Обеспечение пожарной безопасности</t>
  </si>
  <si>
    <t>0310</t>
  </si>
  <si>
    <t>850</t>
  </si>
  <si>
    <t>800</t>
  </si>
  <si>
    <t>Закупка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</si>
  <si>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</si>
  <si>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</si>
  <si>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500</t>
  </si>
  <si>
    <t>Иные межбюджетные трансферты</t>
  </si>
  <si>
    <t>540</t>
  </si>
  <si>
    <t>7810081140</t>
  </si>
  <si>
    <t>0100000000</t>
  </si>
  <si>
    <t>7810000460</t>
  </si>
  <si>
    <t>ИТОГО</t>
  </si>
  <si>
    <t>Условно утвержденные расходы</t>
  </si>
  <si>
    <t>7810010490</t>
  </si>
  <si>
    <t>к решению Легостаевского</t>
  </si>
  <si>
    <t>Администрация Легостаевского сельсовета Новоселовского района Красноярского края</t>
  </si>
  <si>
    <t>Непрограмные расходы администрации Легостаевского сельсовета</t>
  </si>
  <si>
    <t>Функционирование администрации Легостаевского сельсовета</t>
  </si>
  <si>
    <t>Глава муниципального образования в рамках непрограмных расходов  администрации Легостаевского сельсовета</t>
  </si>
  <si>
    <t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t>
  </si>
  <si>
    <t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администрации Легостаевского сельсовета</t>
  </si>
  <si>
    <t>Непрограммные расходы админисрации Легостаевского сельсовета</t>
  </si>
  <si>
    <t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t>
  </si>
  <si>
    <t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t>
  </si>
  <si>
    <t>Мероприятия в области  спорта и физической культуры,  в рамках непрограмных расходов администрации Легостаевского сельсовета</t>
  </si>
  <si>
    <t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t>
  </si>
  <si>
    <t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расходов администрации Легостаевского сельсовета</t>
  </si>
  <si>
    <t>Функционирование администрации Легостаевскогоо сельсовета</t>
  </si>
  <si>
    <t xml:space="preserve"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t>
  </si>
  <si>
    <t>7810091340</t>
  </si>
  <si>
    <t>Обеспечения проведение выборов и референдумов</t>
  </si>
  <si>
    <t xml:space="preserve"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t>
  </si>
  <si>
    <t>0107</t>
  </si>
  <si>
    <t>Специальные расходы</t>
  </si>
  <si>
    <t>880</t>
  </si>
  <si>
    <t>Муниципальная программа Легостаевского сельсовета "Обеспечение пожарной безопасности на территории Легостаевского сельсовета на 2020-2022 годы"</t>
  </si>
  <si>
    <t xml:space="preserve"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t>
  </si>
  <si>
    <t>0100085060</t>
  </si>
  <si>
    <t>01000S4120</t>
  </si>
  <si>
    <t xml:space="preserve">Муниципальная программа Легостаевского сельсовета "Жизнеобеспечение территории Легостаевского сельсовета на 2020-2022 годы" </t>
  </si>
  <si>
    <t>Подпрограмма "Содержание и ремонт внутрипоселенческих дорог Легостаевского сельсовета на 2020-2022 годы"</t>
  </si>
  <si>
    <t xml:space="preserve"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Легостаевского сельсовета "Жизнеобеспечение территории Легостаевского сельсовета на 2020-2022 годы" </t>
  </si>
  <si>
    <t>0220086010</t>
  </si>
  <si>
    <t>0220000000</t>
  </si>
  <si>
    <t>0200000000</t>
  </si>
  <si>
    <t>0210000000</t>
  </si>
  <si>
    <t>Подпрограмма "Благоустройство территории Легостаевского сельсовета на 2020- 2022 годы"</t>
  </si>
  <si>
    <t xml:space="preserve"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t>
  </si>
  <si>
    <t>0210085010</t>
  </si>
  <si>
    <t>0210085020</t>
  </si>
  <si>
    <t xml:space="preserve"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t>
  </si>
  <si>
    <t xml:space="preserve"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t>
  </si>
  <si>
    <t>0210085030</t>
  </si>
  <si>
    <t>0210085040</t>
  </si>
  <si>
    <t xml:space="preserve"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t>
  </si>
  <si>
    <t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t>
  </si>
  <si>
    <t>0210085050</t>
  </si>
  <si>
    <t>Уплата налогов, сборов и иных платежей</t>
  </si>
  <si>
    <t>7810000880</t>
  </si>
  <si>
    <t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t>
  </si>
  <si>
    <t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t>
  </si>
  <si>
    <t>Резервные фонды местных администраций в рамках непрограммных расходов администрации Легостаевского сельсовета</t>
  </si>
  <si>
    <t xml:space="preserve"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t>
  </si>
  <si>
    <t>78100S5090</t>
  </si>
  <si>
    <t xml:space="preserve">межбюджетные трансферты   </t>
  </si>
  <si>
    <t>перечисление другим бюджетам</t>
  </si>
  <si>
    <t xml:space="preserve"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 Легостаевского сельсовета "Жизнеобеспечение территории Легостаевского сельсовета на 2020-2022 годы" </t>
  </si>
  <si>
    <t>02200S5080</t>
  </si>
  <si>
    <t>Жилищное хозяйство</t>
  </si>
  <si>
    <t>0501</t>
  </si>
  <si>
    <t xml:space="preserve"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t>
  </si>
  <si>
    <t>7810091350</t>
  </si>
  <si>
    <t>Сумма на 2022 год</t>
  </si>
  <si>
    <t>Сумма на 2021 год</t>
  </si>
  <si>
    <t>Сумма на 2020 год</t>
  </si>
  <si>
    <t>Целевая статья</t>
  </si>
  <si>
    <t xml:space="preserve"> Раздел-подраздел</t>
  </si>
  <si>
    <t>Код ведомства</t>
  </si>
  <si>
    <t>№ строки</t>
  </si>
  <si>
    <t>Вид расходов</t>
  </si>
  <si>
    <t xml:space="preserve"> Ведомственная структура расходов бюджета Легостаевского сельсовета на 2020 год и плановый период 2021-2022 годы</t>
  </si>
  <si>
    <t xml:space="preserve">   </t>
  </si>
  <si>
    <t>от  12.05.2020  № 146-1Р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</si>
</sst>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/>
    <xf numFmtId="49" fontId="6" fillId="0" borderId="12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164" fontId="6" fillId="0" borderId="10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165" fontId="8" fillId="0" borderId="8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165" fontId="7" fillId="0" borderId="8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/>
    </xf>
    <xf numFmtId="164" fontId="6" fillId="0" borderId="9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top"/>
    </xf>
    <xf numFmtId="164" fontId="6" fillId="0" borderId="1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/>
    </xf>
    <xf numFmtId="165" fontId="12" fillId="0" borderId="9" xfId="0" applyNumberFormat="1" applyFont="1" applyBorder="1" applyAlignment="1">
      <alignment horizontal="center" vertical="top"/>
    </xf>
    <xf numFmtId="165" fontId="12" fillId="0" borderId="8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right"/>
    </xf>
    <xf numFmtId="0" fontId="3" fillId="0" borderId="0" xfId="0" applyFont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Лист1!$E$1:$E$9</c:f>
              <c:strCache>
                <c:ptCount val="1"/>
                <c:pt idx="0">
                  <c:v>Приложение 6 к решению Легостаевского сельского Совета депутатов от  12.05.2020  № 146-1Р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Лист1!$E$10:$E$140</c:f>
              <c:numCache>
                <c:formatCode>General</c:formatCode>
                <c:ptCount val="130"/>
                <c:pt idx="0">
                  <c:v>0</c:v>
                </c:pt>
                <c:pt idx="2">
                  <c:v>5</c:v>
                </c:pt>
                <c:pt idx="6" formatCode="@">
                  <c:v>0</c:v>
                </c:pt>
                <c:pt idx="7" formatCode="@">
                  <c:v>0</c:v>
                </c:pt>
                <c:pt idx="8" formatCode="@">
                  <c:v>0</c:v>
                </c:pt>
                <c:pt idx="9" formatCode="@">
                  <c:v>0</c:v>
                </c:pt>
                <c:pt idx="10" formatCode="@">
                  <c:v>0</c:v>
                </c:pt>
                <c:pt idx="12" formatCode="@">
                  <c:v>0</c:v>
                </c:pt>
                <c:pt idx="13" formatCode="@">
                  <c:v>0</c:v>
                </c:pt>
                <c:pt idx="14" formatCode="@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 formatCode="@">
                  <c:v>0</c:v>
                </c:pt>
                <c:pt idx="24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  <c:pt idx="27" formatCode="@">
                  <c:v>0</c:v>
                </c:pt>
                <c:pt idx="28" formatCode="@">
                  <c:v>0</c:v>
                </c:pt>
                <c:pt idx="29" formatCode="@">
                  <c:v>0</c:v>
                </c:pt>
                <c:pt idx="30" formatCode="@">
                  <c:v>0</c:v>
                </c:pt>
                <c:pt idx="31" formatCode="@">
                  <c:v>0</c:v>
                </c:pt>
                <c:pt idx="33" formatCode="@">
                  <c:v>0</c:v>
                </c:pt>
                <c:pt idx="34" formatCode="@">
                  <c:v>0</c:v>
                </c:pt>
                <c:pt idx="35" formatCode="@">
                  <c:v>0</c:v>
                </c:pt>
                <c:pt idx="36" formatCode="@">
                  <c:v>0</c:v>
                </c:pt>
                <c:pt idx="38" formatCode="@">
                  <c:v>0</c:v>
                </c:pt>
                <c:pt idx="39" formatCode="@">
                  <c:v>0</c:v>
                </c:pt>
                <c:pt idx="40" formatCode="@">
                  <c:v>0</c:v>
                </c:pt>
                <c:pt idx="41" formatCode="@">
                  <c:v>0</c:v>
                </c:pt>
                <c:pt idx="42" formatCode="@">
                  <c:v>0</c:v>
                </c:pt>
                <c:pt idx="44" formatCode="@">
                  <c:v>0</c:v>
                </c:pt>
                <c:pt idx="45" formatCode="@">
                  <c:v>0</c:v>
                </c:pt>
                <c:pt idx="46" formatCode="@">
                  <c:v>0</c:v>
                </c:pt>
                <c:pt idx="47" formatCode="@">
                  <c:v>0</c:v>
                </c:pt>
                <c:pt idx="48" formatCode="@">
                  <c:v>0</c:v>
                </c:pt>
                <c:pt idx="51" formatCode="@">
                  <c:v>0</c:v>
                </c:pt>
                <c:pt idx="52" formatCode="@">
                  <c:v>0</c:v>
                </c:pt>
                <c:pt idx="53" formatCode="@">
                  <c:v>0</c:v>
                </c:pt>
                <c:pt idx="54" formatCode="@">
                  <c:v>0</c:v>
                </c:pt>
                <c:pt idx="55" formatCode="@">
                  <c:v>0</c:v>
                </c:pt>
                <c:pt idx="56" formatCode="@">
                  <c:v>0</c:v>
                </c:pt>
                <c:pt idx="57" formatCode="@">
                  <c:v>0</c:v>
                </c:pt>
                <c:pt idx="60" formatCode="@">
                  <c:v>0</c:v>
                </c:pt>
                <c:pt idx="61" formatCode="@">
                  <c:v>0</c:v>
                </c:pt>
                <c:pt idx="62" formatCode="@">
                  <c:v>0</c:v>
                </c:pt>
                <c:pt idx="63" formatCode="@">
                  <c:v>0</c:v>
                </c:pt>
                <c:pt idx="64" formatCode="@">
                  <c:v>0</c:v>
                </c:pt>
                <c:pt idx="65" formatCode="@">
                  <c:v>0</c:v>
                </c:pt>
                <c:pt idx="66" formatCode="@">
                  <c:v>0</c:v>
                </c:pt>
                <c:pt idx="69" formatCode="@">
                  <c:v>0</c:v>
                </c:pt>
                <c:pt idx="70" formatCode="@">
                  <c:v>0</c:v>
                </c:pt>
                <c:pt idx="71" formatCode="@">
                  <c:v>0</c:v>
                </c:pt>
                <c:pt idx="72" formatCode="@">
                  <c:v>0</c:v>
                </c:pt>
                <c:pt idx="73" formatCode="@">
                  <c:v>0</c:v>
                </c:pt>
                <c:pt idx="74" formatCode="@">
                  <c:v>0</c:v>
                </c:pt>
                <c:pt idx="75" formatCode="@">
                  <c:v>0</c:v>
                </c:pt>
                <c:pt idx="76" formatCode="@">
                  <c:v>0</c:v>
                </c:pt>
                <c:pt idx="77" formatCode="@">
                  <c:v>0</c:v>
                </c:pt>
                <c:pt idx="78" formatCode="@">
                  <c:v>0</c:v>
                </c:pt>
                <c:pt idx="79" formatCode="@">
                  <c:v>0</c:v>
                </c:pt>
                <c:pt idx="82" formatCode="@">
                  <c:v>0</c:v>
                </c:pt>
                <c:pt idx="83" formatCode="@">
                  <c:v>0</c:v>
                </c:pt>
                <c:pt idx="84" formatCode="@">
                  <c:v>0</c:v>
                </c:pt>
                <c:pt idx="85" formatCode="@">
                  <c:v>0</c:v>
                </c:pt>
                <c:pt idx="86" formatCode="@">
                  <c:v>0</c:v>
                </c:pt>
                <c:pt idx="88" formatCode="@">
                  <c:v>0</c:v>
                </c:pt>
                <c:pt idx="89" formatCode="@">
                  <c:v>0</c:v>
                </c:pt>
                <c:pt idx="90" formatCode="@">
                  <c:v>0</c:v>
                </c:pt>
                <c:pt idx="91" formatCode="@">
                  <c:v>0</c:v>
                </c:pt>
                <c:pt idx="92" formatCode="@">
                  <c:v>0</c:v>
                </c:pt>
                <c:pt idx="93" formatCode="@">
                  <c:v>0</c:v>
                </c:pt>
                <c:pt idx="94" formatCode="@">
                  <c:v>0</c:v>
                </c:pt>
                <c:pt idx="95" formatCode="@">
                  <c:v>0</c:v>
                </c:pt>
                <c:pt idx="96" formatCode="@">
                  <c:v>0</c:v>
                </c:pt>
                <c:pt idx="97" formatCode="@">
                  <c:v>0</c:v>
                </c:pt>
                <c:pt idx="98" formatCode="@">
                  <c:v>0</c:v>
                </c:pt>
                <c:pt idx="99" formatCode="@">
                  <c:v>0</c:v>
                </c:pt>
                <c:pt idx="100" formatCode="@">
                  <c:v>0</c:v>
                </c:pt>
                <c:pt idx="101" formatCode="@">
                  <c:v>0</c:v>
                </c:pt>
                <c:pt idx="102" formatCode="@">
                  <c:v>0</c:v>
                </c:pt>
                <c:pt idx="103" formatCode="@">
                  <c:v>0</c:v>
                </c:pt>
                <c:pt idx="104" formatCode="@">
                  <c:v>0</c:v>
                </c:pt>
                <c:pt idx="105" formatCode="@">
                  <c:v>0</c:v>
                </c:pt>
                <c:pt idx="106" formatCode="@">
                  <c:v>0</c:v>
                </c:pt>
                <c:pt idx="109" formatCode="@">
                  <c:v>0</c:v>
                </c:pt>
                <c:pt idx="110" formatCode="@">
                  <c:v>0</c:v>
                </c:pt>
                <c:pt idx="111" formatCode="@">
                  <c:v>0</c:v>
                </c:pt>
                <c:pt idx="112" formatCode="@">
                  <c:v>0</c:v>
                </c:pt>
                <c:pt idx="115" formatCode="@">
                  <c:v>0</c:v>
                </c:pt>
                <c:pt idx="116" formatCode="@">
                  <c:v>0</c:v>
                </c:pt>
                <c:pt idx="117" formatCode="@">
                  <c:v>0</c:v>
                </c:pt>
                <c:pt idx="118" formatCode="@">
                  <c:v>0</c:v>
                </c:pt>
                <c:pt idx="119" formatCode="@">
                  <c:v>0</c:v>
                </c:pt>
                <c:pt idx="122" formatCode="@">
                  <c:v>0</c:v>
                </c:pt>
                <c:pt idx="123" formatCode="@">
                  <c:v>0</c:v>
                </c:pt>
                <c:pt idx="124" formatCode="@">
                  <c:v>0</c:v>
                </c:pt>
                <c:pt idx="125" formatCode="@">
                  <c:v>0</c:v>
                </c:pt>
                <c:pt idx="126" formatCode="@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Лист1!$F$1:$F$9</c:f>
              <c:strCache>
                <c:ptCount val="1"/>
                <c:pt idx="0">
                  <c:v>Приложение 6 к решению Легостаевского сельского Совета депутатов от  12.05.2020  № 146-1Р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Лист1!$F$10:$F$140</c:f>
              <c:numCache>
                <c:formatCode>General</c:formatCode>
                <c:ptCount val="130"/>
                <c:pt idx="0">
                  <c:v>0</c:v>
                </c:pt>
                <c:pt idx="2">
                  <c:v>6</c:v>
                </c:pt>
                <c:pt idx="9" formatCode="@">
                  <c:v>100</c:v>
                </c:pt>
                <c:pt idx="10" formatCode="@">
                  <c:v>120</c:v>
                </c:pt>
                <c:pt idx="15" formatCode="@">
                  <c:v>100</c:v>
                </c:pt>
                <c:pt idx="16" formatCode="@">
                  <c:v>120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200</c:v>
                </c:pt>
                <c:pt idx="21" formatCode="@">
                  <c:v>240</c:v>
                </c:pt>
                <c:pt idx="22" formatCode="@">
                  <c:v>0</c:v>
                </c:pt>
                <c:pt idx="23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  <c:pt idx="27" formatCode="@">
                  <c:v>200</c:v>
                </c:pt>
                <c:pt idx="28" formatCode="@">
                  <c:v>240</c:v>
                </c:pt>
                <c:pt idx="30" formatCode="@">
                  <c:v>0</c:v>
                </c:pt>
                <c:pt idx="31" formatCode="@">
                  <c:v>0</c:v>
                </c:pt>
                <c:pt idx="35" formatCode="@">
                  <c:v>0</c:v>
                </c:pt>
                <c:pt idx="36" formatCode="@">
                  <c:v>0</c:v>
                </c:pt>
                <c:pt idx="41" formatCode="@">
                  <c:v>0</c:v>
                </c:pt>
                <c:pt idx="42" formatCode="@">
                  <c:v>0</c:v>
                </c:pt>
                <c:pt idx="47" formatCode="@">
                  <c:v>800</c:v>
                </c:pt>
                <c:pt idx="48" formatCode="@">
                  <c:v>870</c:v>
                </c:pt>
                <c:pt idx="54" formatCode="@">
                  <c:v>100</c:v>
                </c:pt>
                <c:pt idx="55" formatCode="@">
                  <c:v>120</c:v>
                </c:pt>
                <c:pt idx="56" formatCode="@">
                  <c:v>200</c:v>
                </c:pt>
                <c:pt idx="57" formatCode="@">
                  <c:v>240</c:v>
                </c:pt>
                <c:pt idx="62" formatCode="@">
                  <c:v>0</c:v>
                </c:pt>
                <c:pt idx="63" formatCode="@">
                  <c:v>0</c:v>
                </c:pt>
                <c:pt idx="65" formatCode="@">
                  <c:v>0</c:v>
                </c:pt>
                <c:pt idx="66" formatCode="@">
                  <c:v>0</c:v>
                </c:pt>
                <c:pt idx="72" formatCode="@">
                  <c:v>0</c:v>
                </c:pt>
                <c:pt idx="73" formatCode="@">
                  <c:v>0</c:v>
                </c:pt>
                <c:pt idx="75" formatCode="@">
                  <c:v>0</c:v>
                </c:pt>
                <c:pt idx="76" formatCode="@">
                  <c:v>0</c:v>
                </c:pt>
                <c:pt idx="78" formatCode="@">
                  <c:v>0</c:v>
                </c:pt>
                <c:pt idx="79" formatCode="@">
                  <c:v>0</c:v>
                </c:pt>
                <c:pt idx="85" formatCode="@">
                  <c:v>0</c:v>
                </c:pt>
                <c:pt idx="86" formatCode="@">
                  <c:v>0</c:v>
                </c:pt>
                <c:pt idx="91" formatCode="@">
                  <c:v>0</c:v>
                </c:pt>
                <c:pt idx="92" formatCode="@">
                  <c:v>0</c:v>
                </c:pt>
                <c:pt idx="94" formatCode="@">
                  <c:v>0</c:v>
                </c:pt>
                <c:pt idx="95" formatCode="@">
                  <c:v>0</c:v>
                </c:pt>
                <c:pt idx="97" formatCode="@">
                  <c:v>0</c:v>
                </c:pt>
                <c:pt idx="98" formatCode="@">
                  <c:v>0</c:v>
                </c:pt>
                <c:pt idx="100" formatCode="@">
                  <c:v>0</c:v>
                </c:pt>
                <c:pt idx="101" formatCode="@">
                  <c:v>0</c:v>
                </c:pt>
                <c:pt idx="102" formatCode="@">
                  <c:v>0</c:v>
                </c:pt>
                <c:pt idx="103" formatCode="@">
                  <c:v>0</c:v>
                </c:pt>
                <c:pt idx="105" formatCode="@">
                  <c:v>0</c:v>
                </c:pt>
                <c:pt idx="106" formatCode="@">
                  <c:v>0</c:v>
                </c:pt>
                <c:pt idx="111" formatCode="@">
                  <c:v>0</c:v>
                </c:pt>
                <c:pt idx="112" formatCode="@">
                  <c:v>0</c:v>
                </c:pt>
                <c:pt idx="118" formatCode="@">
                  <c:v>300</c:v>
                </c:pt>
                <c:pt idx="119" formatCode="@">
                  <c:v>310</c:v>
                </c:pt>
                <c:pt idx="125" formatCode="@">
                  <c:v>200</c:v>
                </c:pt>
                <c:pt idx="126" formatCode="@">
                  <c:v>240</c:v>
                </c:pt>
              </c:numCache>
            </c:numRef>
          </c:val>
        </c:ser>
        <c:ser>
          <c:idx val="2"/>
          <c:order val="2"/>
          <c:tx>
            <c:strRef>
              <c:f>Лист1!$G$1:$G$9</c:f>
              <c:strCache>
                <c:ptCount val="1"/>
                <c:pt idx="0">
                  <c:v>Приложение 6 к решению Легостаевского сельского Совета депутатов от  12.05.2020  № 146-1Р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Лист1!$G$10:$G$140</c:f>
              <c:numCache>
                <c:formatCode>General</c:formatCode>
                <c:ptCount val="130"/>
                <c:pt idx="0">
                  <c:v>0</c:v>
                </c:pt>
                <c:pt idx="2">
                  <c:v>7</c:v>
                </c:pt>
                <c:pt idx="3" formatCode="#,##0.0">
                  <c:v>7981.1999999999989</c:v>
                </c:pt>
                <c:pt idx="4" formatCode="#,##0.0">
                  <c:v>2807.7</c:v>
                </c:pt>
                <c:pt idx="5" formatCode="#,##0.0">
                  <c:v>760.5</c:v>
                </c:pt>
                <c:pt idx="6" formatCode="#,##0.0">
                  <c:v>760.5</c:v>
                </c:pt>
                <c:pt idx="7" formatCode="#,##0.0">
                  <c:v>760.5</c:v>
                </c:pt>
                <c:pt idx="8" formatCode="#,##0.0">
                  <c:v>760.5</c:v>
                </c:pt>
                <c:pt idx="9" formatCode="#,##0.0">
                  <c:v>760.5</c:v>
                </c:pt>
                <c:pt idx="10" formatCode="#,##0.0">
                  <c:v>760.5</c:v>
                </c:pt>
                <c:pt idx="11" formatCode="#,##0.0">
                  <c:v>1974.3</c:v>
                </c:pt>
                <c:pt idx="12" formatCode="#,##0.0">
                  <c:v>1974.3</c:v>
                </c:pt>
                <c:pt idx="13" formatCode="#,##0.0">
                  <c:v>1974.3</c:v>
                </c:pt>
                <c:pt idx="14" formatCode="#,##0.0">
                  <c:v>1934.1</c:v>
                </c:pt>
                <c:pt idx="15" formatCode="#,##0.0">
                  <c:v>1600.8</c:v>
                </c:pt>
                <c:pt idx="16" formatCode="#,##0.0">
                  <c:v>1600.8</c:v>
                </c:pt>
                <c:pt idx="17" formatCode="0.0">
                  <c:v>23.9</c:v>
                </c:pt>
                <c:pt idx="18" formatCode="0.0">
                  <c:v>23.9</c:v>
                </c:pt>
                <c:pt idx="19" formatCode="0.0">
                  <c:v>23.9</c:v>
                </c:pt>
                <c:pt idx="20" formatCode="#,##0.0">
                  <c:v>332.2</c:v>
                </c:pt>
                <c:pt idx="21" formatCode="#,##0.0">
                  <c:v>332.2</c:v>
                </c:pt>
                <c:pt idx="22" formatCode="#,##0.0">
                  <c:v>1.1000000000000001</c:v>
                </c:pt>
                <c:pt idx="23" formatCode="#,##0.0">
                  <c:v>1.1000000000000001</c:v>
                </c:pt>
                <c:pt idx="24" formatCode="#,##0.0">
                  <c:v>2.2999999999999998</c:v>
                </c:pt>
                <c:pt idx="25" formatCode="#,##0.0">
                  <c:v>1.9</c:v>
                </c:pt>
                <c:pt idx="26" formatCode="#,##0.0">
                  <c:v>1.9</c:v>
                </c:pt>
                <c:pt idx="27" formatCode="#,##0.0">
                  <c:v>0.4</c:v>
                </c:pt>
                <c:pt idx="28" formatCode="#,##0.0">
                  <c:v>0.4</c:v>
                </c:pt>
                <c:pt idx="29" formatCode="#,##0.0">
                  <c:v>14</c:v>
                </c:pt>
                <c:pt idx="30" formatCode="#,##0.0">
                  <c:v>14</c:v>
                </c:pt>
                <c:pt idx="31" formatCode="#,##0.0">
                  <c:v>14</c:v>
                </c:pt>
                <c:pt idx="32" formatCode="#,##0.0">
                  <c:v>0.2</c:v>
                </c:pt>
                <c:pt idx="33" formatCode="#,##0.0">
                  <c:v>0.2</c:v>
                </c:pt>
                <c:pt idx="34" formatCode="#,##0.0">
                  <c:v>0.2</c:v>
                </c:pt>
                <c:pt idx="35" formatCode="#,##0.0">
                  <c:v>0.2</c:v>
                </c:pt>
                <c:pt idx="36" formatCode="#,##0.0">
                  <c:v>0.2</c:v>
                </c:pt>
                <c:pt idx="37" formatCode="#,##0.0">
                  <c:v>67.7</c:v>
                </c:pt>
                <c:pt idx="38" formatCode="#,##0.0">
                  <c:v>67.7</c:v>
                </c:pt>
                <c:pt idx="39" formatCode="#,##0.0">
                  <c:v>67.7</c:v>
                </c:pt>
                <c:pt idx="40" formatCode="#,##0.0">
                  <c:v>67.7</c:v>
                </c:pt>
                <c:pt idx="41" formatCode="#,##0.0">
                  <c:v>67.7</c:v>
                </c:pt>
                <c:pt idx="42" formatCode="#,##0.0">
                  <c:v>67.7</c:v>
                </c:pt>
                <c:pt idx="43" formatCode="#,##0.0">
                  <c:v>5</c:v>
                </c:pt>
                <c:pt idx="44" formatCode="#,##0.0">
                  <c:v>5</c:v>
                </c:pt>
                <c:pt idx="45" formatCode="#,##0.0">
                  <c:v>5</c:v>
                </c:pt>
                <c:pt idx="46" formatCode="#,##0.0">
                  <c:v>5</c:v>
                </c:pt>
                <c:pt idx="47" formatCode="#,##0.0">
                  <c:v>5</c:v>
                </c:pt>
                <c:pt idx="48" formatCode="#,##0.0">
                  <c:v>5</c:v>
                </c:pt>
                <c:pt idx="49" formatCode="#,##0.0">
                  <c:v>77.099999999999994</c:v>
                </c:pt>
                <c:pt idx="50" formatCode="#,##0.0">
                  <c:v>77.099999999999994</c:v>
                </c:pt>
                <c:pt idx="51" formatCode="#,##0.0">
                  <c:v>77.099999999999994</c:v>
                </c:pt>
                <c:pt idx="52" formatCode="#,##0.0">
                  <c:v>77.099999999999994</c:v>
                </c:pt>
                <c:pt idx="53" formatCode="#,##0.0">
                  <c:v>77.099999999999994</c:v>
                </c:pt>
                <c:pt idx="54" formatCode="#,##0.0">
                  <c:v>60.2</c:v>
                </c:pt>
                <c:pt idx="55" formatCode="#,##0.0">
                  <c:v>60.2</c:v>
                </c:pt>
                <c:pt idx="56" formatCode="#,##0.0">
                  <c:v>16.899999999999999</c:v>
                </c:pt>
                <c:pt idx="57" formatCode="#,##0.0">
                  <c:v>16.899999999999999</c:v>
                </c:pt>
                <c:pt idx="58" formatCode="#,##0.0">
                  <c:v>42.9</c:v>
                </c:pt>
                <c:pt idx="59" formatCode="#,##0.0">
                  <c:v>42.9</c:v>
                </c:pt>
                <c:pt idx="60" formatCode="#,##0.0">
                  <c:v>8.4</c:v>
                </c:pt>
                <c:pt idx="61" formatCode="#,##0.0">
                  <c:v>8.4</c:v>
                </c:pt>
                <c:pt idx="62" formatCode="#,##0.0">
                  <c:v>8.4</c:v>
                </c:pt>
                <c:pt idx="63" formatCode="#,##0.0">
                  <c:v>8.4</c:v>
                </c:pt>
                <c:pt idx="64" formatCode="#,##0.0">
                  <c:v>34.5</c:v>
                </c:pt>
                <c:pt idx="65" formatCode="#,##0.0">
                  <c:v>34.5</c:v>
                </c:pt>
                <c:pt idx="66" formatCode="#,##0.0">
                  <c:v>34.5</c:v>
                </c:pt>
                <c:pt idx="67" formatCode="#,##0.0">
                  <c:v>744.80000000000007</c:v>
                </c:pt>
                <c:pt idx="68" formatCode="#,##0.0">
                  <c:v>744.80000000000007</c:v>
                </c:pt>
                <c:pt idx="69" formatCode="#,##0.0">
                  <c:v>440.20000000000005</c:v>
                </c:pt>
                <c:pt idx="70" formatCode="#,##0.0">
                  <c:v>440.20000000000005</c:v>
                </c:pt>
                <c:pt idx="71" formatCode="#,##0.0">
                  <c:v>289.3</c:v>
                </c:pt>
                <c:pt idx="72" formatCode="#,##0.0">
                  <c:v>289.3</c:v>
                </c:pt>
                <c:pt idx="73" formatCode="#,##0.0">
                  <c:v>289.3</c:v>
                </c:pt>
                <c:pt idx="74" formatCode="#,##0.0">
                  <c:v>150.9</c:v>
                </c:pt>
                <c:pt idx="75" formatCode="#,##0.0">
                  <c:v>150.9</c:v>
                </c:pt>
                <c:pt idx="76" formatCode="#,##0.0">
                  <c:v>150.9</c:v>
                </c:pt>
                <c:pt idx="77" formatCode="#,##0.0">
                  <c:v>304.60000000000002</c:v>
                </c:pt>
                <c:pt idx="78" formatCode="#,##0.0">
                  <c:v>304.60000000000002</c:v>
                </c:pt>
                <c:pt idx="79" formatCode="#,##0.0">
                  <c:v>304.60000000000002</c:v>
                </c:pt>
                <c:pt idx="80" formatCode="#,##0.0">
                  <c:v>574.6</c:v>
                </c:pt>
                <c:pt idx="81" formatCode="#,##0.0">
                  <c:v>124.3</c:v>
                </c:pt>
                <c:pt idx="82" formatCode="#,##0.0">
                  <c:v>124.3</c:v>
                </c:pt>
                <c:pt idx="83" formatCode="#,##0.0">
                  <c:v>124.3</c:v>
                </c:pt>
                <c:pt idx="84" formatCode="#,##0.0">
                  <c:v>124.3</c:v>
                </c:pt>
                <c:pt idx="85" formatCode="#,##0.0">
                  <c:v>124.3</c:v>
                </c:pt>
                <c:pt idx="86" formatCode="#,##0.0">
                  <c:v>124.3</c:v>
                </c:pt>
                <c:pt idx="87" formatCode="#,##0.0">
                  <c:v>450.3</c:v>
                </c:pt>
                <c:pt idx="88" formatCode="#,##0.0">
                  <c:v>450.3</c:v>
                </c:pt>
                <c:pt idx="89" formatCode="#,##0.0">
                  <c:v>450.3</c:v>
                </c:pt>
                <c:pt idx="90" formatCode="#,##0.0">
                  <c:v>272</c:v>
                </c:pt>
                <c:pt idx="91" formatCode="#,##0.0">
                  <c:v>272</c:v>
                </c:pt>
                <c:pt idx="92" formatCode="#,##0.0">
                  <c:v>272</c:v>
                </c:pt>
                <c:pt idx="93" formatCode="#,##0.0">
                  <c:v>20</c:v>
                </c:pt>
                <c:pt idx="94" formatCode="#,##0.0">
                  <c:v>20</c:v>
                </c:pt>
                <c:pt idx="95" formatCode="#,##0.0">
                  <c:v>20</c:v>
                </c:pt>
                <c:pt idx="96" formatCode="#,##0.0">
                  <c:v>40</c:v>
                </c:pt>
                <c:pt idx="97" formatCode="#,##0.0">
                  <c:v>40</c:v>
                </c:pt>
                <c:pt idx="98" formatCode="#,##0.0">
                  <c:v>40</c:v>
                </c:pt>
                <c:pt idx="99" formatCode="#,##0.0">
                  <c:v>25.3</c:v>
                </c:pt>
                <c:pt idx="100" formatCode="#,##0.0">
                  <c:v>25.3</c:v>
                </c:pt>
                <c:pt idx="101" formatCode="#,##0.0">
                  <c:v>25.3</c:v>
                </c:pt>
                <c:pt idx="102" formatCode="#,##0.0">
                  <c:v>89.7</c:v>
                </c:pt>
                <c:pt idx="103" formatCode="#,##0.0">
                  <c:v>89.7</c:v>
                </c:pt>
                <c:pt idx="104" formatCode="#,##0.0">
                  <c:v>3.3</c:v>
                </c:pt>
                <c:pt idx="105" formatCode="#,##0.0">
                  <c:v>3.3</c:v>
                </c:pt>
                <c:pt idx="106" formatCode="#,##0.0">
                  <c:v>3.3</c:v>
                </c:pt>
                <c:pt idx="107" formatCode="#,##0.0">
                  <c:v>3698.1</c:v>
                </c:pt>
                <c:pt idx="108" formatCode="#,##0.0">
                  <c:v>3698.1</c:v>
                </c:pt>
                <c:pt idx="109" formatCode="#,##0.0">
                  <c:v>3698.1</c:v>
                </c:pt>
                <c:pt idx="110" formatCode="#,##0.0">
                  <c:v>3698.1</c:v>
                </c:pt>
                <c:pt idx="111" formatCode="#,##0.0">
                  <c:v>3698.1</c:v>
                </c:pt>
                <c:pt idx="112" formatCode="#,##0.0">
                  <c:v>3698.1</c:v>
                </c:pt>
                <c:pt idx="113" formatCode="#,##0.0">
                  <c:v>24</c:v>
                </c:pt>
                <c:pt idx="114" formatCode="#,##0.0">
                  <c:v>24</c:v>
                </c:pt>
                <c:pt idx="115" formatCode="#,##0.0">
                  <c:v>24</c:v>
                </c:pt>
                <c:pt idx="116" formatCode="#,##0.0">
                  <c:v>24</c:v>
                </c:pt>
                <c:pt idx="117" formatCode="#,##0.0">
                  <c:v>24</c:v>
                </c:pt>
                <c:pt idx="118" formatCode="#,##0.0">
                  <c:v>24</c:v>
                </c:pt>
                <c:pt idx="119" formatCode="#,##0.0">
                  <c:v>24</c:v>
                </c:pt>
                <c:pt idx="120" formatCode="#,##0.0">
                  <c:v>12</c:v>
                </c:pt>
                <c:pt idx="121" formatCode="#,##0.0">
                  <c:v>12</c:v>
                </c:pt>
                <c:pt idx="122" formatCode="#,##0.0">
                  <c:v>12</c:v>
                </c:pt>
                <c:pt idx="123" formatCode="#,##0.0">
                  <c:v>12</c:v>
                </c:pt>
                <c:pt idx="124" formatCode="#,##0.0">
                  <c:v>12</c:v>
                </c:pt>
                <c:pt idx="125" formatCode="#,##0.0">
                  <c:v>12</c:v>
                </c:pt>
                <c:pt idx="126" formatCode="#,##0.0">
                  <c:v>12</c:v>
                </c:pt>
                <c:pt idx="127" formatCode="#,##0.0">
                  <c:v>7981.1999999999989</c:v>
                </c:pt>
                <c:pt idx="128">
                  <c:v>0</c:v>
                </c:pt>
                <c:pt idx="129" formatCode="#,##0.0">
                  <c:v>7981.1999999999989</c:v>
                </c:pt>
              </c:numCache>
            </c:numRef>
          </c:val>
        </c:ser>
        <c:ser>
          <c:idx val="3"/>
          <c:order val="3"/>
          <c:tx>
            <c:strRef>
              <c:f>Лист1!$H$1:$H$9</c:f>
              <c:strCache>
                <c:ptCount val="1"/>
                <c:pt idx="0">
                  <c:v>Приложение 6 к решению Легостаевского сельского Совета депутатов от  12.05.2020  № 146-1Р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Лист1!$H$10:$H$140</c:f>
              <c:numCache>
                <c:formatCode>General</c:formatCode>
                <c:ptCount val="130"/>
                <c:pt idx="0">
                  <c:v>0</c:v>
                </c:pt>
                <c:pt idx="2">
                  <c:v>8</c:v>
                </c:pt>
                <c:pt idx="3" formatCode="#,##0.0">
                  <c:v>7512.5</c:v>
                </c:pt>
                <c:pt idx="4" formatCode="#,##0.0">
                  <c:v>2629</c:v>
                </c:pt>
                <c:pt idx="5" formatCode="#,##0.0">
                  <c:v>760.5</c:v>
                </c:pt>
                <c:pt idx="6" formatCode="#,##0.0">
                  <c:v>760.5</c:v>
                </c:pt>
                <c:pt idx="7" formatCode="#,##0.0">
                  <c:v>760.5</c:v>
                </c:pt>
                <c:pt idx="8" formatCode="#,##0.0">
                  <c:v>760.5</c:v>
                </c:pt>
                <c:pt idx="9" formatCode="#,##0.0">
                  <c:v>760.5</c:v>
                </c:pt>
                <c:pt idx="10">
                  <c:v>760.5</c:v>
                </c:pt>
                <c:pt idx="11" formatCode="#,##0.0">
                  <c:v>1863.5</c:v>
                </c:pt>
                <c:pt idx="12" formatCode="#,##0.0">
                  <c:v>1863.5</c:v>
                </c:pt>
                <c:pt idx="13" formatCode="#,##0.0">
                  <c:v>1863.5</c:v>
                </c:pt>
                <c:pt idx="14" formatCode="#,##0.0">
                  <c:v>1854.2</c:v>
                </c:pt>
                <c:pt idx="15">
                  <c:v>1600.2</c:v>
                </c:pt>
                <c:pt idx="16">
                  <c:v>1600.2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#,##0.0">
                  <c:v>253.4</c:v>
                </c:pt>
                <c:pt idx="21">
                  <c:v>253.4</c:v>
                </c:pt>
                <c:pt idx="22" formatCode="#,##0.0">
                  <c:v>0.6</c:v>
                </c:pt>
                <c:pt idx="23" formatCode="#,##0.0">
                  <c:v>0.6</c:v>
                </c:pt>
                <c:pt idx="24" formatCode="#,##0.0">
                  <c:v>2.2999999999999998</c:v>
                </c:pt>
                <c:pt idx="25" formatCode="#,##0.0">
                  <c:v>1.9</c:v>
                </c:pt>
                <c:pt idx="26" formatCode="#,##0.0">
                  <c:v>1.9</c:v>
                </c:pt>
                <c:pt idx="27" formatCode="#,##0.0">
                  <c:v>0.4</c:v>
                </c:pt>
                <c:pt idx="28" formatCode="#,##0.0">
                  <c:v>0.4</c:v>
                </c:pt>
                <c:pt idx="29" formatCode="#,##0.0">
                  <c:v>7</c:v>
                </c:pt>
                <c:pt idx="30" formatCode="#,##0.0">
                  <c:v>7</c:v>
                </c:pt>
                <c:pt idx="31" formatCode="#,##0.0">
                  <c:v>7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#,##0.0">
                  <c:v>0</c:v>
                </c:pt>
                <c:pt idx="36" formatCode="0.0">
                  <c:v>0</c:v>
                </c:pt>
                <c:pt idx="37" formatCode="#,##0.0">
                  <c:v>0</c:v>
                </c:pt>
                <c:pt idx="38" formatCode="#,##0.0">
                  <c:v>0</c:v>
                </c:pt>
                <c:pt idx="39" formatCode="#,##0.0">
                  <c:v>0</c:v>
                </c:pt>
                <c:pt idx="40" formatCode="#,##0.0">
                  <c:v>0</c:v>
                </c:pt>
                <c:pt idx="41" formatCode="#,##0.0">
                  <c:v>0</c:v>
                </c:pt>
                <c:pt idx="42" formatCode="0.0">
                  <c:v>0</c:v>
                </c:pt>
                <c:pt idx="43" formatCode="0.0">
                  <c:v>5</c:v>
                </c:pt>
                <c:pt idx="44" formatCode="0.0">
                  <c:v>5</c:v>
                </c:pt>
                <c:pt idx="45" formatCode="0.0">
                  <c:v>5</c:v>
                </c:pt>
                <c:pt idx="46" formatCode="0.0">
                  <c:v>5</c:v>
                </c:pt>
                <c:pt idx="47" formatCode="0.0">
                  <c:v>5</c:v>
                </c:pt>
                <c:pt idx="48" formatCode="0.0">
                  <c:v>5</c:v>
                </c:pt>
                <c:pt idx="49" formatCode="#,##0.0">
                  <c:v>77.900000000000006</c:v>
                </c:pt>
                <c:pt idx="50" formatCode="0.0">
                  <c:v>77.900000000000006</c:v>
                </c:pt>
                <c:pt idx="51" formatCode="0.0">
                  <c:v>77.900000000000006</c:v>
                </c:pt>
                <c:pt idx="52" formatCode="0.0">
                  <c:v>77.900000000000006</c:v>
                </c:pt>
                <c:pt idx="53" formatCode="0.0">
                  <c:v>77.900000000000006</c:v>
                </c:pt>
                <c:pt idx="54" formatCode="0.0">
                  <c:v>60.2</c:v>
                </c:pt>
                <c:pt idx="55" formatCode="0.0">
                  <c:v>60.2</c:v>
                </c:pt>
                <c:pt idx="56" formatCode="0.0">
                  <c:v>17.7</c:v>
                </c:pt>
                <c:pt idx="57" formatCode="0.0">
                  <c:v>17.7</c:v>
                </c:pt>
                <c:pt idx="58" formatCode="#,##0.0">
                  <c:v>56</c:v>
                </c:pt>
                <c:pt idx="59" formatCode="#,##0.0">
                  <c:v>56</c:v>
                </c:pt>
                <c:pt idx="60" formatCode="#,##0.0">
                  <c:v>7.7</c:v>
                </c:pt>
                <c:pt idx="61" formatCode="#,##0.0">
                  <c:v>7.7</c:v>
                </c:pt>
                <c:pt idx="62" formatCode="#,##0.0">
                  <c:v>7.7</c:v>
                </c:pt>
                <c:pt idx="63" formatCode="#,##0.0">
                  <c:v>7.7</c:v>
                </c:pt>
                <c:pt idx="64" formatCode="#,##0.0">
                  <c:v>48.3</c:v>
                </c:pt>
                <c:pt idx="65" formatCode="#,##0.0">
                  <c:v>48.3</c:v>
                </c:pt>
                <c:pt idx="66" formatCode="#,##0.0">
                  <c:v>48.3</c:v>
                </c:pt>
                <c:pt idx="67" formatCode="0.0">
                  <c:v>615.20000000000005</c:v>
                </c:pt>
                <c:pt idx="68" formatCode="#,##0.0">
                  <c:v>615.20000000000005</c:v>
                </c:pt>
                <c:pt idx="69" formatCode="0.0">
                  <c:v>285.60000000000002</c:v>
                </c:pt>
                <c:pt idx="70" formatCode="#,##0.0">
                  <c:v>285.60000000000002</c:v>
                </c:pt>
                <c:pt idx="71" formatCode="0.0">
                  <c:v>128.6</c:v>
                </c:pt>
                <c:pt idx="72" formatCode="0.0">
                  <c:v>128.6</c:v>
                </c:pt>
                <c:pt idx="73" formatCode="0.0">
                  <c:v>128.6</c:v>
                </c:pt>
                <c:pt idx="74" formatCode="#,##0.0">
                  <c:v>157</c:v>
                </c:pt>
                <c:pt idx="75" formatCode="#,##0.0">
                  <c:v>157</c:v>
                </c:pt>
                <c:pt idx="76" formatCode="0.0">
                  <c:v>157</c:v>
                </c:pt>
                <c:pt idx="77" formatCode="#,##0.0">
                  <c:v>329.6</c:v>
                </c:pt>
                <c:pt idx="78" formatCode="#,##0.0">
                  <c:v>329.6</c:v>
                </c:pt>
                <c:pt idx="79" formatCode="0.0">
                  <c:v>329.6</c:v>
                </c:pt>
                <c:pt idx="80" formatCode="#,##0.0">
                  <c:v>400.3</c:v>
                </c:pt>
                <c:pt idx="81" formatCode="#,##0.0">
                  <c:v>0</c:v>
                </c:pt>
                <c:pt idx="82" formatCode="#,##0.0">
                  <c:v>0</c:v>
                </c:pt>
                <c:pt idx="83" formatCode="#,##0.0">
                  <c:v>0</c:v>
                </c:pt>
                <c:pt idx="84" formatCode="#,##0.0">
                  <c:v>0</c:v>
                </c:pt>
                <c:pt idx="85" formatCode="#,##0.0">
                  <c:v>0</c:v>
                </c:pt>
                <c:pt idx="86" formatCode="#,##0.0">
                  <c:v>0</c:v>
                </c:pt>
                <c:pt idx="87" formatCode="#,##0.0">
                  <c:v>400.3</c:v>
                </c:pt>
                <c:pt idx="88" formatCode="#,##0.0">
                  <c:v>400.3</c:v>
                </c:pt>
                <c:pt idx="89" formatCode="#,##0.0">
                  <c:v>400.3</c:v>
                </c:pt>
                <c:pt idx="90" formatCode="#,##0.0">
                  <c:v>272</c:v>
                </c:pt>
                <c:pt idx="91" formatCode="#,##0.0">
                  <c:v>272</c:v>
                </c:pt>
                <c:pt idx="92" formatCode="#,##0.0">
                  <c:v>272</c:v>
                </c:pt>
                <c:pt idx="93" formatCode="#,##0.0">
                  <c:v>20</c:v>
                </c:pt>
                <c:pt idx="94" formatCode="#,##0.0">
                  <c:v>20</c:v>
                </c:pt>
                <c:pt idx="95" formatCode="#,##0.0">
                  <c:v>20</c:v>
                </c:pt>
                <c:pt idx="96" formatCode="#,##0.0">
                  <c:v>40</c:v>
                </c:pt>
                <c:pt idx="97" formatCode="#,##0.0">
                  <c:v>40</c:v>
                </c:pt>
                <c:pt idx="98" formatCode="#,##0.0">
                  <c:v>40</c:v>
                </c:pt>
                <c:pt idx="99" formatCode="#,##0.0">
                  <c:v>25.3</c:v>
                </c:pt>
                <c:pt idx="100" formatCode="#,##0.0">
                  <c:v>25.3</c:v>
                </c:pt>
                <c:pt idx="101" formatCode="#,##0.0">
                  <c:v>25.3</c:v>
                </c:pt>
                <c:pt idx="102" formatCode="#,##0.0">
                  <c:v>39.700000000000003</c:v>
                </c:pt>
                <c:pt idx="103" formatCode="#,##0.0">
                  <c:v>39.700000000000003</c:v>
                </c:pt>
                <c:pt idx="104" formatCode="#,##0.0">
                  <c:v>3.3</c:v>
                </c:pt>
                <c:pt idx="105" formatCode="#,##0.0">
                  <c:v>3.3</c:v>
                </c:pt>
                <c:pt idx="106" formatCode="#,##0.0">
                  <c:v>3.3</c:v>
                </c:pt>
                <c:pt idx="107" formatCode="#,##0.0">
                  <c:v>3698.1</c:v>
                </c:pt>
                <c:pt idx="108" formatCode="#,##0.0">
                  <c:v>3698.1</c:v>
                </c:pt>
                <c:pt idx="109" formatCode="#,##0.0">
                  <c:v>3698.1</c:v>
                </c:pt>
                <c:pt idx="110" formatCode="#,##0.0">
                  <c:v>3698.1</c:v>
                </c:pt>
                <c:pt idx="111" formatCode="#,##0.0">
                  <c:v>3698.1</c:v>
                </c:pt>
                <c:pt idx="112" formatCode="#,##0.0">
                  <c:v>3698.1</c:v>
                </c:pt>
                <c:pt idx="113" formatCode="#,##0.0">
                  <c:v>24</c:v>
                </c:pt>
                <c:pt idx="114" formatCode="#,##0.0">
                  <c:v>24</c:v>
                </c:pt>
                <c:pt idx="115" formatCode="#,##0.0">
                  <c:v>24</c:v>
                </c:pt>
                <c:pt idx="116" formatCode="#,##0.0">
                  <c:v>24</c:v>
                </c:pt>
                <c:pt idx="117" formatCode="#,##0.0">
                  <c:v>24</c:v>
                </c:pt>
                <c:pt idx="118" formatCode="#,##0.0">
                  <c:v>24</c:v>
                </c:pt>
                <c:pt idx="119" formatCode="#,##0.0">
                  <c:v>24</c:v>
                </c:pt>
                <c:pt idx="120" formatCode="#,##0.0">
                  <c:v>12</c:v>
                </c:pt>
                <c:pt idx="121" formatCode="#,##0.0">
                  <c:v>12</c:v>
                </c:pt>
                <c:pt idx="122" formatCode="#,##0.0">
                  <c:v>12</c:v>
                </c:pt>
                <c:pt idx="123" formatCode="#,##0.0">
                  <c:v>12</c:v>
                </c:pt>
                <c:pt idx="124" formatCode="#,##0.0">
                  <c:v>12</c:v>
                </c:pt>
                <c:pt idx="125" formatCode="#,##0.0">
                  <c:v>12</c:v>
                </c:pt>
                <c:pt idx="126" formatCode="#,##0.0">
                  <c:v>12</c:v>
                </c:pt>
                <c:pt idx="127" formatCode="#,##0.0">
                  <c:v>7512.5</c:v>
                </c:pt>
                <c:pt idx="128" formatCode="0.0">
                  <c:v>177</c:v>
                </c:pt>
                <c:pt idx="129" formatCode="#,##0.0">
                  <c:v>7689.5</c:v>
                </c:pt>
              </c:numCache>
            </c:numRef>
          </c:val>
        </c:ser>
        <c:ser>
          <c:idx val="4"/>
          <c:order val="4"/>
          <c:tx>
            <c:strRef>
              <c:f>Лист1!$I$1:$I$9</c:f>
              <c:strCache>
                <c:ptCount val="1"/>
                <c:pt idx="0">
                  <c:v>Приложение 6 к решению Легостаевского сельского Совета депутатов от  12.05.2020  № 146-1Р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Лист1!$I$10:$I$140</c:f>
            </c:numRef>
          </c:val>
        </c:ser>
        <c:ser>
          <c:idx val="5"/>
          <c:order val="5"/>
          <c:tx>
            <c:strRef>
              <c:f>Лист1!$J$1:$J$9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Лист1!$J$10:$J$140</c:f>
            </c:numRef>
          </c:val>
        </c:ser>
        <c:ser>
          <c:idx val="6"/>
          <c:order val="6"/>
          <c:tx>
            <c:strRef>
              <c:f>Лист1!$K$1:$K$9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Лист1!$K$10:$K$140</c:f>
            </c:numRef>
          </c:val>
        </c:ser>
        <c:ser>
          <c:idx val="7"/>
          <c:order val="7"/>
          <c:tx>
            <c:strRef>
              <c:f>Лист1!$L$1:$L$9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Лист1!$L$10:$L$140</c:f>
            </c:numRef>
          </c:val>
        </c:ser>
        <c:ser>
          <c:idx val="8"/>
          <c:order val="8"/>
          <c:tx>
            <c:strRef>
              <c:f>Лист1!$M$1:$M$9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Лист1!$M$10:$M$140</c:f>
            </c:numRef>
          </c:val>
        </c:ser>
        <c:ser>
          <c:idx val="9"/>
          <c:order val="9"/>
          <c:tx>
            <c:strRef>
              <c:f>Лист1!$N$1:$N$9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Лист1!$N$10:$N$140</c:f>
            </c:numRef>
          </c:val>
        </c:ser>
        <c:ser>
          <c:idx val="10"/>
          <c:order val="10"/>
          <c:tx>
            <c:strRef>
              <c:f>Лист1!$O$1:$O$9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Лист1!$O$10:$O$140</c:f>
            </c:numRef>
          </c:val>
        </c:ser>
        <c:ser>
          <c:idx val="11"/>
          <c:order val="11"/>
          <c:tx>
            <c:strRef>
              <c:f>Лист1!$P$1:$P$9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Лист1!$P$10:$P$140</c:f>
            </c:numRef>
          </c:val>
        </c:ser>
        <c:ser>
          <c:idx val="12"/>
          <c:order val="12"/>
          <c:tx>
            <c:strRef>
              <c:f>Лист1!$Q$1:$Q$9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Лист1!$Q$10:$Q$140</c:f>
            </c:numRef>
          </c:val>
        </c:ser>
        <c:ser>
          <c:idx val="13"/>
          <c:order val="13"/>
          <c:tx>
            <c:strRef>
              <c:f>Лист1!$R$1:$R$9</c:f>
              <c:strCache>
                <c:ptCount val="1"/>
                <c:pt idx="0">
                  <c:v>Приложение 6                                                                                                                     Приложение 6                                                                                                                  </c:v>
                </c:pt>
              </c:strCache>
            </c:strRef>
          </c:tx>
          <c:cat>
            <c:multiLvlStrRef>
              <c:f>Лист1!$A$10:$D$140</c:f>
              <c:multiLvlStrCache>
                <c:ptCount val="130"/>
                <c:lvl>
                  <c:pt idx="0">
                    <c:v> Раздел-подраздел</c:v>
                  </c:pt>
                  <c:pt idx="2">
                    <c:v>4</c:v>
                  </c:pt>
                  <c:pt idx="4">
                    <c:v>0100</c:v>
                  </c:pt>
                  <c:pt idx="5">
                    <c:v>0102</c:v>
                  </c:pt>
                  <c:pt idx="6">
                    <c:v>0102</c:v>
                  </c:pt>
                  <c:pt idx="7">
                    <c:v>0102</c:v>
                  </c:pt>
                  <c:pt idx="8">
                    <c:v>0102</c:v>
                  </c:pt>
                  <c:pt idx="9">
                    <c:v>0102</c:v>
                  </c:pt>
                  <c:pt idx="10">
                    <c:v>0102</c:v>
                  </c:pt>
                  <c:pt idx="11">
                    <c:v>0104</c:v>
                  </c:pt>
                  <c:pt idx="12">
                    <c:v>0104</c:v>
                  </c:pt>
                  <c:pt idx="13">
                    <c:v>0104</c:v>
                  </c:pt>
                  <c:pt idx="14">
                    <c:v>0104</c:v>
                  </c:pt>
                  <c:pt idx="15">
                    <c:v>0104</c:v>
                  </c:pt>
                  <c:pt idx="16">
                    <c:v>0104</c:v>
                  </c:pt>
                  <c:pt idx="17">
                    <c:v>0104</c:v>
                  </c:pt>
                  <c:pt idx="18">
                    <c:v>0104</c:v>
                  </c:pt>
                  <c:pt idx="19">
                    <c:v>0104</c:v>
                  </c:pt>
                  <c:pt idx="20">
                    <c:v>0104</c:v>
                  </c:pt>
                  <c:pt idx="21">
                    <c:v>0104</c:v>
                  </c:pt>
                  <c:pt idx="22">
                    <c:v>0104</c:v>
                  </c:pt>
                  <c:pt idx="23">
                    <c:v>0104</c:v>
                  </c:pt>
                  <c:pt idx="24">
                    <c:v>0104</c:v>
                  </c:pt>
                  <c:pt idx="25">
                    <c:v>0104</c:v>
                  </c:pt>
                  <c:pt idx="26">
                    <c:v>0104</c:v>
                  </c:pt>
                  <c:pt idx="27">
                    <c:v>0104</c:v>
                  </c:pt>
                  <c:pt idx="28">
                    <c:v>0104</c:v>
                  </c:pt>
                  <c:pt idx="29">
                    <c:v>0104</c:v>
                  </c:pt>
                  <c:pt idx="30">
                    <c:v>0104</c:v>
                  </c:pt>
                  <c:pt idx="31">
                    <c:v>0104</c:v>
                  </c:pt>
                  <c:pt idx="32">
                    <c:v>0106</c:v>
                  </c:pt>
                  <c:pt idx="33">
                    <c:v>0106</c:v>
                  </c:pt>
                  <c:pt idx="34">
                    <c:v>0106</c:v>
                  </c:pt>
                  <c:pt idx="35">
                    <c:v>0106</c:v>
                  </c:pt>
                  <c:pt idx="36">
                    <c:v>0106</c:v>
                  </c:pt>
                  <c:pt idx="37">
                    <c:v>0107</c:v>
                  </c:pt>
                  <c:pt idx="38">
                    <c:v>0107</c:v>
                  </c:pt>
                  <c:pt idx="39">
                    <c:v>0107</c:v>
                  </c:pt>
                  <c:pt idx="40">
                    <c:v>0107</c:v>
                  </c:pt>
                  <c:pt idx="41">
                    <c:v>0107</c:v>
                  </c:pt>
                  <c:pt idx="42">
                    <c:v>0107</c:v>
                  </c:pt>
                  <c:pt idx="43">
                    <c:v>0111</c:v>
                  </c:pt>
                  <c:pt idx="44">
                    <c:v>0111</c:v>
                  </c:pt>
                  <c:pt idx="45">
                    <c:v>0111</c:v>
                  </c:pt>
                  <c:pt idx="46">
                    <c:v>0111</c:v>
                  </c:pt>
                  <c:pt idx="47">
                    <c:v>0111</c:v>
                  </c:pt>
                  <c:pt idx="48">
                    <c:v>0111</c:v>
                  </c:pt>
                  <c:pt idx="49">
                    <c:v>0200</c:v>
                  </c:pt>
                  <c:pt idx="50">
                    <c:v>0203</c:v>
                  </c:pt>
                  <c:pt idx="51">
                    <c:v>0203</c:v>
                  </c:pt>
                  <c:pt idx="52">
                    <c:v>0203</c:v>
                  </c:pt>
                  <c:pt idx="53">
                    <c:v>0203</c:v>
                  </c:pt>
                  <c:pt idx="54">
                    <c:v>0203</c:v>
                  </c:pt>
                  <c:pt idx="55">
                    <c:v>0203</c:v>
                  </c:pt>
                  <c:pt idx="56">
                    <c:v>0203</c:v>
                  </c:pt>
                  <c:pt idx="57">
                    <c:v>0203</c:v>
                  </c:pt>
                  <c:pt idx="58">
                    <c:v>0300</c:v>
                  </c:pt>
                  <c:pt idx="59">
                    <c:v>0310</c:v>
                  </c:pt>
                  <c:pt idx="60">
                    <c:v>0310</c:v>
                  </c:pt>
                  <c:pt idx="61">
                    <c:v>0310</c:v>
                  </c:pt>
                  <c:pt idx="62">
                    <c:v>0310</c:v>
                  </c:pt>
                  <c:pt idx="63">
                    <c:v>0310</c:v>
                  </c:pt>
                  <c:pt idx="64">
                    <c:v>0310</c:v>
                  </c:pt>
                  <c:pt idx="65">
                    <c:v>0310</c:v>
                  </c:pt>
                  <c:pt idx="66">
                    <c:v>0310</c:v>
                  </c:pt>
                  <c:pt idx="67">
                    <c:v>0400</c:v>
                  </c:pt>
                  <c:pt idx="68">
                    <c:v>0409</c:v>
                  </c:pt>
                  <c:pt idx="69">
                    <c:v>0409</c:v>
                  </c:pt>
                  <c:pt idx="70">
                    <c:v>0409</c:v>
                  </c:pt>
                  <c:pt idx="71">
                    <c:v>0409</c:v>
                  </c:pt>
                  <c:pt idx="72">
                    <c:v>0409</c:v>
                  </c:pt>
                  <c:pt idx="73">
                    <c:v>0409</c:v>
                  </c:pt>
                  <c:pt idx="74">
                    <c:v>0409</c:v>
                  </c:pt>
                  <c:pt idx="75">
                    <c:v>0409</c:v>
                  </c:pt>
                  <c:pt idx="76">
                    <c:v>0409</c:v>
                  </c:pt>
                  <c:pt idx="77">
                    <c:v>0409</c:v>
                  </c:pt>
                  <c:pt idx="78">
                    <c:v>0409</c:v>
                  </c:pt>
                  <c:pt idx="79">
                    <c:v>0409</c:v>
                  </c:pt>
                  <c:pt idx="80">
                    <c:v>0500</c:v>
                  </c:pt>
                  <c:pt idx="81">
                    <c:v>0501</c:v>
                  </c:pt>
                  <c:pt idx="82">
                    <c:v>0501</c:v>
                  </c:pt>
                  <c:pt idx="83">
                    <c:v>0501</c:v>
                  </c:pt>
                  <c:pt idx="84">
                    <c:v>0501</c:v>
                  </c:pt>
                  <c:pt idx="85">
                    <c:v>0501</c:v>
                  </c:pt>
                  <c:pt idx="86">
                    <c:v>0501</c:v>
                  </c:pt>
                  <c:pt idx="87">
                    <c:v>0503</c:v>
                  </c:pt>
                  <c:pt idx="88">
                    <c:v>0503</c:v>
                  </c:pt>
                  <c:pt idx="89">
                    <c:v>0503</c:v>
                  </c:pt>
                  <c:pt idx="90">
                    <c:v>0503</c:v>
                  </c:pt>
                  <c:pt idx="91">
                    <c:v>0503</c:v>
                  </c:pt>
                  <c:pt idx="92">
                    <c:v>0503</c:v>
                  </c:pt>
                  <c:pt idx="93">
                    <c:v>0503</c:v>
                  </c:pt>
                  <c:pt idx="94">
                    <c:v>0503</c:v>
                  </c:pt>
                  <c:pt idx="95">
                    <c:v>0503</c:v>
                  </c:pt>
                  <c:pt idx="96">
                    <c:v>0503</c:v>
                  </c:pt>
                  <c:pt idx="97">
                    <c:v>0503</c:v>
                  </c:pt>
                  <c:pt idx="98">
                    <c:v>0503</c:v>
                  </c:pt>
                  <c:pt idx="99">
                    <c:v>0503</c:v>
                  </c:pt>
                  <c:pt idx="100">
                    <c:v>0503</c:v>
                  </c:pt>
                  <c:pt idx="101">
                    <c:v>0503</c:v>
                  </c:pt>
                  <c:pt idx="102">
                    <c:v>0503</c:v>
                  </c:pt>
                  <c:pt idx="103">
                    <c:v>0503</c:v>
                  </c:pt>
                  <c:pt idx="104">
                    <c:v>0503</c:v>
                  </c:pt>
                  <c:pt idx="105">
                    <c:v>0503</c:v>
                  </c:pt>
                  <c:pt idx="106">
                    <c:v>0503</c:v>
                  </c:pt>
                  <c:pt idx="107">
                    <c:v>0800</c:v>
                  </c:pt>
                  <c:pt idx="108">
                    <c:v>0801</c:v>
                  </c:pt>
                  <c:pt idx="109">
                    <c:v>0801</c:v>
                  </c:pt>
                  <c:pt idx="110">
                    <c:v>0801</c:v>
                  </c:pt>
                  <c:pt idx="111">
                    <c:v>0801</c:v>
                  </c:pt>
                  <c:pt idx="112">
                    <c:v>0801</c:v>
                  </c:pt>
                  <c:pt idx="113">
                    <c:v>1000</c:v>
                  </c:pt>
                  <c:pt idx="114">
                    <c:v>1001</c:v>
                  </c:pt>
                  <c:pt idx="115">
                    <c:v>1001</c:v>
                  </c:pt>
                  <c:pt idx="116">
                    <c:v>1001</c:v>
                  </c:pt>
                  <c:pt idx="117">
                    <c:v>1001</c:v>
                  </c:pt>
                  <c:pt idx="118">
                    <c:v>1001</c:v>
                  </c:pt>
                  <c:pt idx="119">
                    <c:v>1001</c:v>
                  </c:pt>
                  <c:pt idx="120">
                    <c:v>1100</c:v>
                  </c:pt>
                  <c:pt idx="121">
                    <c:v>1102</c:v>
                  </c:pt>
                  <c:pt idx="122">
                    <c:v>1102</c:v>
                  </c:pt>
                  <c:pt idx="123">
                    <c:v>1102</c:v>
                  </c:pt>
                  <c:pt idx="124">
                    <c:v>1102</c:v>
                  </c:pt>
                  <c:pt idx="125">
                    <c:v>1102</c:v>
                  </c:pt>
                  <c:pt idx="126">
                    <c:v>1102</c:v>
                  </c:pt>
                </c:lvl>
                <c:lvl>
                  <c:pt idx="0">
                    <c:v>Код ведомства</c:v>
                  </c:pt>
                  <c:pt idx="2">
                    <c:v>3</c:v>
                  </c:pt>
                  <c:pt idx="3">
                    <c:v>808</c:v>
                  </c:pt>
                  <c:pt idx="4">
                    <c:v>808</c:v>
                  </c:pt>
                  <c:pt idx="5">
                    <c:v>808</c:v>
                  </c:pt>
                  <c:pt idx="6">
                    <c:v>808</c:v>
                  </c:pt>
                  <c:pt idx="7">
                    <c:v>808</c:v>
                  </c:pt>
                  <c:pt idx="8">
                    <c:v>808</c:v>
                  </c:pt>
                  <c:pt idx="9">
                    <c:v>808</c:v>
                  </c:pt>
                  <c:pt idx="10">
                    <c:v>808</c:v>
                  </c:pt>
                  <c:pt idx="11">
                    <c:v>808</c:v>
                  </c:pt>
                  <c:pt idx="12">
                    <c:v>808</c:v>
                  </c:pt>
                  <c:pt idx="13">
                    <c:v>808</c:v>
                  </c:pt>
                  <c:pt idx="14">
                    <c:v>808</c:v>
                  </c:pt>
                  <c:pt idx="15">
                    <c:v>808</c:v>
                  </c:pt>
                  <c:pt idx="16">
                    <c:v>808</c:v>
                  </c:pt>
                  <c:pt idx="17">
                    <c:v>808</c:v>
                  </c:pt>
                  <c:pt idx="18">
                    <c:v>808</c:v>
                  </c:pt>
                  <c:pt idx="19">
                    <c:v>808</c:v>
                  </c:pt>
                  <c:pt idx="20">
                    <c:v>808</c:v>
                  </c:pt>
                  <c:pt idx="21">
                    <c:v>808</c:v>
                  </c:pt>
                  <c:pt idx="22">
                    <c:v>808</c:v>
                  </c:pt>
                  <c:pt idx="23">
                    <c:v>808</c:v>
                  </c:pt>
                  <c:pt idx="24">
                    <c:v>808</c:v>
                  </c:pt>
                  <c:pt idx="25">
                    <c:v>808</c:v>
                  </c:pt>
                  <c:pt idx="26">
                    <c:v>808</c:v>
                  </c:pt>
                  <c:pt idx="27">
                    <c:v>808</c:v>
                  </c:pt>
                  <c:pt idx="28">
                    <c:v>808</c:v>
                  </c:pt>
                  <c:pt idx="29">
                    <c:v>808</c:v>
                  </c:pt>
                  <c:pt idx="30">
                    <c:v>808</c:v>
                  </c:pt>
                  <c:pt idx="31">
                    <c:v>808</c:v>
                  </c:pt>
                  <c:pt idx="32">
                    <c:v>808</c:v>
                  </c:pt>
                  <c:pt idx="33">
                    <c:v>808</c:v>
                  </c:pt>
                  <c:pt idx="34">
                    <c:v>808</c:v>
                  </c:pt>
                  <c:pt idx="35">
                    <c:v>808</c:v>
                  </c:pt>
                  <c:pt idx="36">
                    <c:v>808</c:v>
                  </c:pt>
                  <c:pt idx="37">
                    <c:v>808</c:v>
                  </c:pt>
                  <c:pt idx="38">
                    <c:v>808</c:v>
                  </c:pt>
                  <c:pt idx="39">
                    <c:v>808</c:v>
                  </c:pt>
                  <c:pt idx="40">
                    <c:v>808</c:v>
                  </c:pt>
                  <c:pt idx="41">
                    <c:v>808</c:v>
                  </c:pt>
                  <c:pt idx="42">
                    <c:v>808</c:v>
                  </c:pt>
                  <c:pt idx="43">
                    <c:v>808</c:v>
                  </c:pt>
                  <c:pt idx="44">
                    <c:v>808</c:v>
                  </c:pt>
                  <c:pt idx="45">
                    <c:v>808</c:v>
                  </c:pt>
                  <c:pt idx="46">
                    <c:v>808</c:v>
                  </c:pt>
                  <c:pt idx="47">
                    <c:v>808</c:v>
                  </c:pt>
                  <c:pt idx="48">
                    <c:v>808</c:v>
                  </c:pt>
                  <c:pt idx="49">
                    <c:v>808</c:v>
                  </c:pt>
                  <c:pt idx="50">
                    <c:v>808</c:v>
                  </c:pt>
                  <c:pt idx="51">
                    <c:v>808</c:v>
                  </c:pt>
                  <c:pt idx="52">
                    <c:v>808</c:v>
                  </c:pt>
                  <c:pt idx="53">
                    <c:v>808</c:v>
                  </c:pt>
                  <c:pt idx="54">
                    <c:v>808</c:v>
                  </c:pt>
                  <c:pt idx="55">
                    <c:v>808</c:v>
                  </c:pt>
                  <c:pt idx="56">
                    <c:v>808</c:v>
                  </c:pt>
                  <c:pt idx="57">
                    <c:v>808</c:v>
                  </c:pt>
                  <c:pt idx="58">
                    <c:v>808</c:v>
                  </c:pt>
                  <c:pt idx="59">
                    <c:v>808</c:v>
                  </c:pt>
                  <c:pt idx="60">
                    <c:v>808</c:v>
                  </c:pt>
                  <c:pt idx="61">
                    <c:v>808</c:v>
                  </c:pt>
                  <c:pt idx="62">
                    <c:v>808</c:v>
                  </c:pt>
                  <c:pt idx="63">
                    <c:v>808</c:v>
                  </c:pt>
                  <c:pt idx="64">
                    <c:v>808</c:v>
                  </c:pt>
                  <c:pt idx="65">
                    <c:v>808</c:v>
                  </c:pt>
                  <c:pt idx="66">
                    <c:v>808</c:v>
                  </c:pt>
                  <c:pt idx="67">
                    <c:v>808</c:v>
                  </c:pt>
                  <c:pt idx="68">
                    <c:v>808</c:v>
                  </c:pt>
                  <c:pt idx="69">
                    <c:v>808</c:v>
                  </c:pt>
                  <c:pt idx="70">
                    <c:v>808</c:v>
                  </c:pt>
                  <c:pt idx="71">
                    <c:v>808</c:v>
                  </c:pt>
                  <c:pt idx="72">
                    <c:v>808</c:v>
                  </c:pt>
                  <c:pt idx="73">
                    <c:v>808</c:v>
                  </c:pt>
                  <c:pt idx="74">
                    <c:v>808</c:v>
                  </c:pt>
                  <c:pt idx="75">
                    <c:v>808</c:v>
                  </c:pt>
                  <c:pt idx="76">
                    <c:v>808</c:v>
                  </c:pt>
                  <c:pt idx="77">
                    <c:v>808</c:v>
                  </c:pt>
                  <c:pt idx="78">
                    <c:v>808</c:v>
                  </c:pt>
                  <c:pt idx="79">
                    <c:v>808</c:v>
                  </c:pt>
                  <c:pt idx="80">
                    <c:v>808</c:v>
                  </c:pt>
                  <c:pt idx="81">
                    <c:v>808</c:v>
                  </c:pt>
                  <c:pt idx="82">
                    <c:v>808</c:v>
                  </c:pt>
                  <c:pt idx="83">
                    <c:v>808</c:v>
                  </c:pt>
                  <c:pt idx="84">
                    <c:v>808</c:v>
                  </c:pt>
                  <c:pt idx="85">
                    <c:v>808</c:v>
                  </c:pt>
                  <c:pt idx="86">
                    <c:v>808</c:v>
                  </c:pt>
                  <c:pt idx="87">
                    <c:v>808</c:v>
                  </c:pt>
                  <c:pt idx="88">
                    <c:v>808</c:v>
                  </c:pt>
                  <c:pt idx="89">
                    <c:v>808</c:v>
                  </c:pt>
                  <c:pt idx="90">
                    <c:v>808</c:v>
                  </c:pt>
                  <c:pt idx="91">
                    <c:v>808</c:v>
                  </c:pt>
                  <c:pt idx="92">
                    <c:v>808</c:v>
                  </c:pt>
                  <c:pt idx="93">
                    <c:v>808</c:v>
                  </c:pt>
                  <c:pt idx="94">
                    <c:v>808</c:v>
                  </c:pt>
                  <c:pt idx="95">
                    <c:v>808</c:v>
                  </c:pt>
                  <c:pt idx="96">
                    <c:v>808</c:v>
                  </c:pt>
                  <c:pt idx="97">
                    <c:v>808</c:v>
                  </c:pt>
                  <c:pt idx="98">
                    <c:v>808</c:v>
                  </c:pt>
                  <c:pt idx="99">
                    <c:v>808</c:v>
                  </c:pt>
                  <c:pt idx="100">
                    <c:v>808</c:v>
                  </c:pt>
                  <c:pt idx="101">
                    <c:v>808</c:v>
                  </c:pt>
                  <c:pt idx="102">
                    <c:v>808</c:v>
                  </c:pt>
                  <c:pt idx="103">
                    <c:v>808</c:v>
                  </c:pt>
                  <c:pt idx="104">
                    <c:v>808</c:v>
                  </c:pt>
                  <c:pt idx="105">
                    <c:v>808</c:v>
                  </c:pt>
                  <c:pt idx="106">
                    <c:v>808</c:v>
                  </c:pt>
                  <c:pt idx="107">
                    <c:v>808</c:v>
                  </c:pt>
                  <c:pt idx="108">
                    <c:v>808</c:v>
                  </c:pt>
                  <c:pt idx="109">
                    <c:v>808</c:v>
                  </c:pt>
                  <c:pt idx="110">
                    <c:v>808</c:v>
                  </c:pt>
                  <c:pt idx="111">
                    <c:v>808</c:v>
                  </c:pt>
                  <c:pt idx="112">
                    <c:v>808</c:v>
                  </c:pt>
                  <c:pt idx="113">
                    <c:v>808</c:v>
                  </c:pt>
                  <c:pt idx="114">
                    <c:v>808</c:v>
                  </c:pt>
                  <c:pt idx="115">
                    <c:v>808</c:v>
                  </c:pt>
                  <c:pt idx="116">
                    <c:v>808</c:v>
                  </c:pt>
                  <c:pt idx="117">
                    <c:v>808</c:v>
                  </c:pt>
                  <c:pt idx="118">
                    <c:v>808</c:v>
                  </c:pt>
                  <c:pt idx="119">
                    <c:v>808</c:v>
                  </c:pt>
                  <c:pt idx="120">
                    <c:v>808</c:v>
                  </c:pt>
                  <c:pt idx="121">
                    <c:v>808</c:v>
                  </c:pt>
                  <c:pt idx="122">
                    <c:v>808</c:v>
                  </c:pt>
                  <c:pt idx="123">
                    <c:v>808</c:v>
                  </c:pt>
                  <c:pt idx="124">
                    <c:v>808</c:v>
                  </c:pt>
                  <c:pt idx="125">
                    <c:v>808</c:v>
                  </c:pt>
                  <c:pt idx="126">
                    <c:v>808</c:v>
                  </c:pt>
                </c:lvl>
                <c:lvl>
                  <c:pt idx="0">
                    <c:v>Наименование главных распорядителей и наименование показателей бюджетной классификации</c:v>
                  </c:pt>
                  <c:pt idx="2">
                    <c:v>2</c:v>
                  </c:pt>
                  <c:pt idx="3">
                    <c:v>Администрация Легостаевского сельсовета Новоселовского района Красноярского края</c:v>
                  </c:pt>
                  <c:pt idx="4">
                    <c:v>Общегосударственные вопросы</c:v>
                  </c:pt>
                  <c:pt idx="5">
                    <c:v>Функционирование высшего должностного лица субъекта Российской Федерации и муниципального образования</c:v>
                  </c:pt>
                  <c:pt idx="6">
                    <c:v>Непрограмные расходы администрации Легостаевского сельсовета</c:v>
                  </c:pt>
                  <c:pt idx="7">
                    <c:v>Функционирование администрации Легостаевского сельсовета</c:v>
                  </c:pt>
                  <c:pt idx="8">
                    <c:v>Глава муниципального образования в рамках непрограмных расходов  администрации Легостаевского сельсовета</c:v>
                  </c:pt>
                  <c:pt idx="9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">
                    <c:v>Расходы на выплаты персоналу государственных (муниципальных) органов</c:v>
                  </c:pt>
                  <c:pt idx="11">
                    <c: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c:v>
                  </c:pt>
                  <c:pt idx="12">
                    <c:v>Непрограмные расходы администрации Легостаевского сельсовета</c:v>
                  </c:pt>
                  <c:pt idx="13">
                    <c:v>Функционирование администрации Легостаевского сельсовета</c:v>
                  </c:pt>
                  <c:pt idx="14">
                    <c:v>Руководство и управление в сфере установленных функций органов муниципальной власти в рамках непрограмных расходов администрации Легостаевского сельсовета</c:v>
                  </c:pt>
                  <c:pt idx="1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6">
                    <c:v>Расходы на выплаты персоналу государственных (муниципальных) органов</c:v>
                  </c:pt>
                  <c:pt idx="17">
                    <c:v>Средства на частичное финансирование 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</c:v>
                  </c:pt>
                  <c:pt idx="18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9">
                    <c:v>Расходы на выплаты персоналу государственных  (муниципальных) органов</c:v>
                  </c:pt>
                  <c:pt idx="20">
                    <c:v>Закупка товаров, работ и услуг для обеспечения государственных (муниципальных) нужд</c:v>
                  </c:pt>
                  <c:pt idx="21">
                    <c:v>Иные закупки товаров, работ и услуг для обеспечения государственных (муниципальных) нужд</c:v>
                  </c:pt>
                  <c:pt idx="22">
                    <c:v>Иные бюджетные ассигнования</c:v>
                  </c:pt>
                  <c:pt idx="23">
                    <c:v>Уплата налогов, сборов и иных платежей</c:v>
                  </c:pt>
                  <c:pt idx="24">
                    <c:v>Осуществление государственных полномочий по созданию и обеспечению деятельности административных комиссий в рамках непрограмных расходов администрации Легостаевского сельсовета</c:v>
                  </c:pt>
                  <c:pt idx="25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26">
                    <c:v>Расходы на выплаты персоналу государственных (муниципальных) органов</c:v>
                  </c:pt>
                  <c:pt idx="27">
                    <c:v>Закупка товаров, работ и услуг для обеспечения государственных (муниципальных) нужд</c:v>
                  </c:pt>
                  <c:pt idx="28">
                    <c:v>Иные закупки товаров, работ и услуг для обеспечения государственных (муниципальных) нужд</c:v>
                  </c:pt>
                  <c:pt idx="29">
                    <c:v>Оценка недвижимости, признание прав и регулирования отношений по государственной собственности администрации Легостаевского сельсовета в рамках непрограммных расходов администрации Легостаевского сельсовета Новоселовского района  </c:v>
                  </c:pt>
                  <c:pt idx="30">
                    <c:v>Закупка товаров, работ и услуг для обеспечения государственных (муниципальных) нужд</c:v>
                  </c:pt>
                  <c:pt idx="31">
                    <c:v>Иные закупки товаров, работ и услуг для обеспечения государственных (муниципальных) нужд</c:v>
                  </c:pt>
                  <c:pt idx="32">
                    <c:v>Обеспечение деятельности финансовых, налоговых и таможенных органов и органов финансового (финансово-бюджетного) надзора</c:v>
                  </c:pt>
                  <c:pt idx="33">
                    <c:v>Непрограммные расходы админисрации Легостаевского сельсовета</c:v>
                  </c:pt>
                  <c:pt idx="34">
                    <c:v>Функционирование администрации Легостаевского сельсовета</c:v>
                  </c:pt>
                  <c:pt idx="35">
                    <c:v>Межбюджетные трансферты бюджетам муниципальных районов из бюджетов поселений по осуществлению вшешнего муниципального финансового контроля в рамках непрограммных расходов администрации Легостаевского сельсовета</c:v>
                  </c:pt>
                  <c:pt idx="36">
                    <c:v>Иные межбюджетные трансферты</c:v>
                  </c:pt>
                  <c:pt idx="37">
                    <c:v>Обеспечения проведение выборов и референдумов</c:v>
                  </c:pt>
                  <c:pt idx="38">
                    <c:v>Непрограммные расходы админисрации Легостаевского сельсовета</c:v>
                  </c:pt>
                  <c:pt idx="39">
                    <c:v>Функционирование администрации Легостаевского сельсовета</c:v>
                  </c:pt>
                  <c:pt idx="40">
                    <c:v>Обеспечения проведение выборов и референдумов по администрации Легостаевского сельсовета в рамках непрограммных расходов администрации Легостаевского сельсовета </c:v>
                  </c:pt>
                  <c:pt idx="41">
                    <c:v>Иные бюджетные ассигнования</c:v>
                  </c:pt>
                  <c:pt idx="42">
                    <c:v>Специальные расходы</c:v>
                  </c:pt>
                  <c:pt idx="43">
                    <c:v>Резервные фонды</c:v>
                  </c:pt>
                  <c:pt idx="44">
                    <c:v>Непрограммные расходы админисрации Легостаевского сельсовета</c:v>
                  </c:pt>
                  <c:pt idx="45">
                    <c:v>Функционирование администрации Легостаевского сельсовета</c:v>
                  </c:pt>
                  <c:pt idx="46">
                    <c:v>Резервные фонды местных администраций в рамках непрограммных расходов администрации Легостаевского сельсовета</c:v>
                  </c:pt>
                  <c:pt idx="47">
                    <c:v>Иные бюджетные ассигнования</c:v>
                  </c:pt>
                  <c:pt idx="48">
                    <c:v>Резервные средства</c:v>
                  </c:pt>
                  <c:pt idx="49">
                    <c:v>Национальная оборона</c:v>
                  </c:pt>
                  <c:pt idx="50">
                    <c:v>Мобилизационная и вневойсковая подготовка</c:v>
                  </c:pt>
                  <c:pt idx="51">
                    <c:v>Непрограмные расходы администрации Легостаевского сельсовета</c:v>
                  </c:pt>
                  <c:pt idx="52">
                    <c:v>Функционирование администрации Легостаевского сельсовета</c:v>
                  </c:pt>
                  <c:pt idx="53">
                    <c:v>Осуществление первичного воинского учета на территориях, где отсутствуют военные комиссариаты в рамках непрограмных расходов администрации Легостаевского сельсовета</c:v>
                  </c:pt>
                  <c:pt idx="54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55">
                    <c:v>Расходы на выплаты персоналу государственных  (муниципальных) органов</c:v>
                  </c:pt>
                  <c:pt idx="56">
                    <c:v>Закупка товаров, работ и услуг для обеспечения государственных (муниципальных) нужд</c:v>
                  </c:pt>
                  <c:pt idx="57">
                    <c:v>Иные закупки товаров, работ и услуг для обеспечения государственных (муниципальных) нужд</c:v>
                  </c:pt>
                  <c:pt idx="58">
                    <c:v>Национальная безопасность и правоохранительная деятельность</c:v>
                  </c:pt>
                  <c:pt idx="59">
                    <c:v>Обеспечение пожарной безопасности</c:v>
                  </c:pt>
                  <c:pt idx="60">
                    <c:v>Муниципальная программа Легостаевского сельсовета "Обеспечение пожарной безопасности на территории Легостаевского сельсовета на 2020-2022 годы"</c:v>
                  </c:pt>
                  <c:pt idx="61">
                    <c:v>Обеспечение пожарной безопасности на территории Легостаевского сельсовета  в рамках отдельного мероприятия муниципальной программы Легостаевского сельсовета "Обеспечение пожарной безопасности на территории Легостаевского сельсовета на 2020-2022 годы" </c:v>
                  </c:pt>
                  <c:pt idx="62">
                    <c:v>Закупка товаров, работ и услуг для обеспечения государственных (муниципальных) нужд</c:v>
                  </c:pt>
                  <c:pt idx="63">
                    <c:v>Иные закупки товаров, работ и услуг для обеспечения государственных (муниципальных) нужд</c:v>
                  </c:pt>
                  <c:pt idx="64">
                    <c:v>Мероприятия по обеспечению первичных мер пожарной безопасности сельсовета в рамках отдельных мероприятий муниципальной программы  Легостаевского сельсовета "Обеспечение пожарной безопасности на   территории Легостаевского сельсовета на 2020-2022 годы"</c:v>
                  </c:pt>
                  <c:pt idx="65">
                    <c:v>Закупка товаров, работ и услуг для обеспечения государственных (муниципальных) нужд</c:v>
                  </c:pt>
                  <c:pt idx="66">
                    <c:v>Иные закупки товаров, работ и услуг для обеспечения государственных (муниципальных) нужд</c:v>
                  </c:pt>
                  <c:pt idx="67">
                    <c:v>Национальная экономика</c:v>
                  </c:pt>
                  <c:pt idx="68">
                    <c:v>Дорожное хозяйство(дорожные фонды)</c:v>
                  </c:pt>
                  <c:pt idx="69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70">
                    <c:v>Подпрограмма "Содержание и ремонт внутрипоселенческих дорог Легостаевского сельсовета на 2020-2022 годы"</c:v>
                  </c:pt>
                  <c:pt idx="71">
                    <c:v>Содержание автомобильных дорог общего пользования местного значения городских округов, городских и сельских поселений в рамках подрограммы "Содержание и ремонт внутрипоселенческих дорог Легостаевского сельсовета на 2020-2022 годы" муниципальной программы </c:v>
                  </c:pt>
                  <c:pt idx="72">
                    <c:v>Закупка товаров, работ и услуг для обеспечения государственных (муниципальных) нужд</c:v>
                  </c:pt>
                  <c:pt idx="73">
                    <c:v>Иные закупки товаров, работ и услуг для обеспечения государственных (муниципальных) нужд</c:v>
                  </c:pt>
                  <c:pt idx="74">
                    <c:v>Содержание автомобильных дорог общего пользования местного значения за счет средств дорожного фонда Красноярского края в рамках подрограммы "Содержание и ремонт внутрипоселенческих дорог Легостаевского сельсовета на 2020-2022 годы" муниципальной программы</c:v>
                  </c:pt>
                  <c:pt idx="75">
                    <c:v>Закупка товаров, работ и услуг для обеспечения государственных (муниципальных) нужд</c:v>
                  </c:pt>
                  <c:pt idx="76">
                    <c:v>Иные закупки товаров, работ и услуг для обеспечения государственных (муниципальных) нужд</c:v>
                  </c:pt>
                  <c:pt idx="77">
                    <c:v>Ремонт автомобильных дорог общего пользования  местного значения за счет средств дорожного фонда Красноярского края в рамках непрограммных расходов администраци Легостаевского сельсовета </c:v>
                  </c:pt>
                  <c:pt idx="78">
                    <c:v>межбюджетные трансферты   </c:v>
                  </c:pt>
                  <c:pt idx="79">
                    <c:v>перечисление другим бюджетам</c:v>
                  </c:pt>
                  <c:pt idx="80">
                    <c:v>Жилищно-коммунальное хозяйство</c:v>
                  </c:pt>
                  <c:pt idx="81">
                    <c:v>Жилищное хозяйство</c:v>
                  </c:pt>
                  <c:pt idx="82">
                    <c:v>Непрограмные расходы администрации Легостаевского сельсовета</c:v>
                  </c:pt>
                  <c:pt idx="83">
                    <c:v>Функционирование администрации Легостаевского сельсовета</c:v>
                  </c:pt>
                  <c:pt idx="84">
                    <c:v>Содержание и ремонт муниципального имущества в жилых помещениях расположенных на территории Легостаевского сельсовета в рамках непрограмных расходах администрации Легостаевского сельсовета </c:v>
                  </c:pt>
                  <c:pt idx="85">
                    <c:v>Закупка товаров, работ и услуг для обеспечения государственных (муниципальных) нужд</c:v>
                  </c:pt>
                  <c:pt idx="86">
                    <c:v>Иные закупки товаров, работ и услуг для обеспечения государственных (муниципальных) нужд</c:v>
                  </c:pt>
                  <c:pt idx="87">
                    <c:v>Благоустройство</c:v>
                  </c:pt>
                  <c:pt idx="88">
                    <c:v>Муниципальная программа Легостаевского сельсовета "Жизнеобеспечение территории Легостаевского сельсовета на 2020-2022 годы" </c:v>
                  </c:pt>
                  <c:pt idx="89">
                    <c:v>Подпрограмма "Благоустройство территории Легостаевского сельсовета на 2020- 2022 годы"</c:v>
                  </c:pt>
                  <c:pt idx="90">
                    <c:v>Уличное освещение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1">
                    <c:v>Закупка товаров, работ и услуг для обеспечения государственных (муниципальных) нужд</c:v>
                  </c:pt>
                  <c:pt idx="92">
                    <c:v>Иные закупки товаров, работ и услуг для обеспечения государственных (муниципальных) нужд</c:v>
                  </c:pt>
                  <c:pt idx="93">
                    <c:v>Организация и содержание мест захоронения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94">
                    <c:v>Закупка товаров, работ и услуг для обеспечения государственных (муниципальных) нужд</c:v>
                  </c:pt>
                  <c:pt idx="95">
                    <c:v>Иные закупки товаров, работ и услуг для обеспечения государственных (муниципальных) нужд</c:v>
                  </c:pt>
                  <c:pt idx="96">
                    <c:v>Организация утилизации и переработки бытовых и промышленных отходов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</c:v>
                  </c:pt>
                  <c:pt idx="97">
                    <c:v>Закупка товаров, работ и услуг для обеспечения государственных (муниципальных) нужд</c:v>
                  </c:pt>
                  <c:pt idx="98">
                    <c:v>Иные закупки товаров, работ и услуг для обеспечения государственных (муниципальных) нужд</c:v>
                  </c:pt>
                  <c:pt idx="99">
                    <c:v>Прочие мероприятия по благоустройству  поселений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 </c:v>
                  </c:pt>
                  <c:pt idx="100">
                    <c: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c:v>
                  </c:pt>
                  <c:pt idx="101">
                    <c:v>Расходы на выплаты персоналу государственных (муниципальных) органов</c:v>
                  </c:pt>
                  <c:pt idx="102">
                    <c:v>Закупка товаров, работ и услуг для обеспечения государственных (муниципальных) нужд</c:v>
                  </c:pt>
                  <c:pt idx="103">
                    <c:v>Иные закупки товаров, работ и услуг для обеспечения государственных (муниципальных) нужд</c:v>
                  </c:pt>
                  <c:pt idx="104">
                    <c:v>Проведение просветительской работы среди населения в рамках подпрограммы "Благоустройство территории Легостаевского сельсовета на 2020- 2022 годы" муниципальной программы "Жизнеобеспечение территории Легостаевского сельсовета на 2020-2022 годы"</c:v>
                  </c:pt>
                  <c:pt idx="105">
                    <c:v>Закупка товаров, работ и услуг для обеспечения государственных (муниципальных) нужд</c:v>
                  </c:pt>
                  <c:pt idx="106">
                    <c:v>Иные закупки товаров, работ и услуг для обеспечения государственных (муниципальных) нужд</c:v>
                  </c:pt>
                  <c:pt idx="107">
                    <c:v>Культура,  кинематография </c:v>
                  </c:pt>
                  <c:pt idx="108">
                    <c:v>Культура</c:v>
                  </c:pt>
                  <c:pt idx="109">
                    <c:v>Непрограммные расходы админисрации Легостаевского сельсовета</c:v>
                  </c:pt>
                  <c:pt idx="110">
                    <c:v>Функционирование администрации Легостаевскогоо сельсовета</c:v>
                  </c:pt>
                  <c:pt idx="111">
                    <c:v>Иные межбюджетные трансферты бюджетам муниципальных районов из бюджетов поселений на осуществление полномочий по созданию условий  для организации  досуга и обеспечению жителей сельского поселения услугами организаций культуры в рамках непрограммных расхо</c:v>
                  </c:pt>
                  <c:pt idx="112">
                    <c:v>Иные межбюджетные трансферты</c:v>
                  </c:pt>
                  <c:pt idx="113">
                    <c:v>Социальная политика</c:v>
                  </c:pt>
                  <c:pt idx="114">
                    <c:v>Пенсионное обеспечение</c:v>
                  </c:pt>
                  <c:pt idx="115">
                    <c:v>Непрограмные расходы администрации Легостаевского сельсовета</c:v>
                  </c:pt>
                  <c:pt idx="116">
                    <c:v>Функционирование администрации Легостаевского сельсовета</c:v>
                  </c:pt>
                  <c:pt idx="117">
                    <c:v>Выплата пенсии за выслугу лет, лицам замещающихмуниципальные должности и должности муниципальной службы администрациии Легостаевского сельсовета в рамках непрограмных расходов администрации Легостаевского сельсовета</c:v>
                  </c:pt>
                  <c:pt idx="118">
                    <c:v>Социальное обеспечение и иные выплаты населению</c:v>
                  </c:pt>
                  <c:pt idx="119">
                    <c:v>Публичные нормативные социальные выплаты гражданам</c:v>
                  </c:pt>
                  <c:pt idx="120">
                    <c:v>Физическая культура и спорт</c:v>
                  </c:pt>
                  <c:pt idx="121">
                    <c:v>Массовый спорт</c:v>
                  </c:pt>
                  <c:pt idx="122">
                    <c:v>Непрограмные расходы администрации Легостаевского сельсовета</c:v>
                  </c:pt>
                  <c:pt idx="123">
                    <c:v>Функционирование администрации Легостаевского сельсовета</c:v>
                  </c:pt>
                  <c:pt idx="124">
                    <c:v>Мероприятия в области  спорта и физической культуры,  в рамках непрограмных расходов администрации Легостаевского сельсовета</c:v>
                  </c:pt>
                  <c:pt idx="125">
                    <c:v>Закупка товаров, работ и услуг для обеспечения государственных (муниципальных) нужд</c:v>
                  </c:pt>
                  <c:pt idx="126">
                    <c:v>Иные закупки товаров, работ и услуг для обеспечения государственных (муниципальных) нужд</c:v>
                  </c:pt>
                  <c:pt idx="127">
                    <c:v>ИТОГО</c:v>
                  </c:pt>
                  <c:pt idx="128">
                    <c:v>Условно утвержденные расходы</c:v>
                  </c:pt>
                  <c:pt idx="129">
                    <c:v>ВСЕГО</c:v>
                  </c:pt>
                </c:lvl>
                <c:lvl>
                  <c:pt idx="0">
                    <c:v>№ строки</c:v>
                  </c:pt>
                  <c:pt idx="2">
                    <c:v>1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13</c:v>
                  </c:pt>
                  <c:pt idx="16">
                    <c:v>14</c:v>
                  </c:pt>
                  <c:pt idx="17">
                    <c:v>15</c:v>
                  </c:pt>
                  <c:pt idx="18">
                    <c:v>16</c:v>
                  </c:pt>
                  <c:pt idx="19">
                    <c:v>17</c:v>
                  </c:pt>
                  <c:pt idx="20">
                    <c:v>18</c:v>
                  </c:pt>
                  <c:pt idx="21">
                    <c:v>19</c:v>
                  </c:pt>
                  <c:pt idx="22">
                    <c:v>20</c:v>
                  </c:pt>
                  <c:pt idx="23">
                    <c:v>21</c:v>
                  </c:pt>
                  <c:pt idx="24">
                    <c:v>22</c:v>
                  </c:pt>
                  <c:pt idx="25">
                    <c:v>23</c:v>
                  </c:pt>
                  <c:pt idx="26">
                    <c:v>24</c:v>
                  </c:pt>
                  <c:pt idx="27">
                    <c:v>25</c:v>
                  </c:pt>
                  <c:pt idx="28">
                    <c:v>26</c:v>
                  </c:pt>
                  <c:pt idx="29">
                    <c:v>27</c:v>
                  </c:pt>
                  <c:pt idx="30">
                    <c:v>28</c:v>
                  </c:pt>
                  <c:pt idx="31">
                    <c:v>29</c:v>
                  </c:pt>
                  <c:pt idx="32">
                    <c:v>30</c:v>
                  </c:pt>
                  <c:pt idx="33">
                    <c:v>31</c:v>
                  </c:pt>
                  <c:pt idx="34">
                    <c:v>32</c:v>
                  </c:pt>
                  <c:pt idx="35">
                    <c:v>33</c:v>
                  </c:pt>
                  <c:pt idx="36">
                    <c:v>34</c:v>
                  </c:pt>
                  <c:pt idx="37">
                    <c:v>35</c:v>
                  </c:pt>
                  <c:pt idx="38">
                    <c:v>36</c:v>
                  </c:pt>
                  <c:pt idx="39">
                    <c:v>37</c:v>
                  </c:pt>
                  <c:pt idx="40">
                    <c:v>38</c:v>
                  </c:pt>
                  <c:pt idx="41">
                    <c:v>39</c:v>
                  </c:pt>
                  <c:pt idx="42">
                    <c:v>40</c:v>
                  </c:pt>
                  <c:pt idx="43">
                    <c:v>41</c:v>
                  </c:pt>
                  <c:pt idx="44">
                    <c:v>42</c:v>
                  </c:pt>
                  <c:pt idx="45">
                    <c:v>43</c:v>
                  </c:pt>
                  <c:pt idx="46">
                    <c:v>44</c:v>
                  </c:pt>
                  <c:pt idx="47">
                    <c:v>45</c:v>
                  </c:pt>
                  <c:pt idx="48">
                    <c:v>46</c:v>
                  </c:pt>
                  <c:pt idx="49">
                    <c:v>47</c:v>
                  </c:pt>
                  <c:pt idx="50">
                    <c:v>48</c:v>
                  </c:pt>
                  <c:pt idx="51">
                    <c:v>49</c:v>
                  </c:pt>
                  <c:pt idx="52">
                    <c:v>50</c:v>
                  </c:pt>
                  <c:pt idx="53">
                    <c:v>51</c:v>
                  </c:pt>
                  <c:pt idx="54">
                    <c:v>52</c:v>
                  </c:pt>
                  <c:pt idx="55">
                    <c:v>53</c:v>
                  </c:pt>
                  <c:pt idx="56">
                    <c:v>54</c:v>
                  </c:pt>
                  <c:pt idx="57">
                    <c:v>55</c:v>
                  </c:pt>
                  <c:pt idx="58">
                    <c:v>56</c:v>
                  </c:pt>
                  <c:pt idx="59">
                    <c:v>57</c:v>
                  </c:pt>
                  <c:pt idx="60">
                    <c:v>58</c:v>
                  </c:pt>
                  <c:pt idx="61">
                    <c:v>59</c:v>
                  </c:pt>
                  <c:pt idx="62">
                    <c:v>60</c:v>
                  </c:pt>
                  <c:pt idx="63">
                    <c:v>61</c:v>
                  </c:pt>
                  <c:pt idx="64">
                    <c:v>62</c:v>
                  </c:pt>
                  <c:pt idx="65">
                    <c:v>63</c:v>
                  </c:pt>
                  <c:pt idx="66">
                    <c:v>64</c:v>
                  </c:pt>
                  <c:pt idx="67">
                    <c:v>65</c:v>
                  </c:pt>
                  <c:pt idx="68">
                    <c:v>66</c:v>
                  </c:pt>
                  <c:pt idx="69">
                    <c:v>67</c:v>
                  </c:pt>
                  <c:pt idx="70">
                    <c:v>68</c:v>
                  </c:pt>
                  <c:pt idx="71">
                    <c:v>69</c:v>
                  </c:pt>
                  <c:pt idx="72">
                    <c:v>70</c:v>
                  </c:pt>
                  <c:pt idx="73">
                    <c:v>71</c:v>
                  </c:pt>
                  <c:pt idx="74">
                    <c:v>72</c:v>
                  </c:pt>
                  <c:pt idx="75">
                    <c:v>73</c:v>
                  </c:pt>
                  <c:pt idx="76">
                    <c:v>74</c:v>
                  </c:pt>
                  <c:pt idx="77">
                    <c:v>75</c:v>
                  </c:pt>
                  <c:pt idx="78">
                    <c:v>76</c:v>
                  </c:pt>
                  <c:pt idx="79">
                    <c:v>77</c:v>
                  </c:pt>
                  <c:pt idx="80">
                    <c:v>78</c:v>
                  </c:pt>
                  <c:pt idx="81">
                    <c:v>79</c:v>
                  </c:pt>
                  <c:pt idx="82">
                    <c:v>80</c:v>
                  </c:pt>
                  <c:pt idx="83">
                    <c:v>81</c:v>
                  </c:pt>
                  <c:pt idx="84">
                    <c:v>82</c:v>
                  </c:pt>
                  <c:pt idx="85">
                    <c:v>83</c:v>
                  </c:pt>
                  <c:pt idx="86">
                    <c:v>84</c:v>
                  </c:pt>
                  <c:pt idx="87">
                    <c:v>85</c:v>
                  </c:pt>
                  <c:pt idx="88">
                    <c:v>86</c:v>
                  </c:pt>
                  <c:pt idx="89">
                    <c:v>87</c:v>
                  </c:pt>
                  <c:pt idx="90">
                    <c:v>88</c:v>
                  </c:pt>
                  <c:pt idx="91">
                    <c:v>89</c:v>
                  </c:pt>
                  <c:pt idx="92">
                    <c:v>90</c:v>
                  </c:pt>
                  <c:pt idx="93">
                    <c:v>91</c:v>
                  </c:pt>
                  <c:pt idx="94">
                    <c:v>92</c:v>
                  </c:pt>
                  <c:pt idx="95">
                    <c:v>93</c:v>
                  </c:pt>
                  <c:pt idx="96">
                    <c:v>94</c:v>
                  </c:pt>
                  <c:pt idx="97">
                    <c:v>95</c:v>
                  </c:pt>
                  <c:pt idx="98">
                    <c:v>96</c:v>
                  </c:pt>
                  <c:pt idx="99">
                    <c:v>97</c:v>
                  </c:pt>
                  <c:pt idx="100">
                    <c:v>98</c:v>
                  </c:pt>
                  <c:pt idx="101">
                    <c:v>99</c:v>
                  </c:pt>
                  <c:pt idx="102">
                    <c:v>100</c:v>
                  </c:pt>
                  <c:pt idx="103">
                    <c:v>101</c:v>
                  </c:pt>
                  <c:pt idx="104">
                    <c:v>102</c:v>
                  </c:pt>
                  <c:pt idx="105">
                    <c:v>103</c:v>
                  </c:pt>
                  <c:pt idx="106">
                    <c:v>104</c:v>
                  </c:pt>
                  <c:pt idx="107">
                    <c:v>105</c:v>
                  </c:pt>
                  <c:pt idx="108">
                    <c:v>106</c:v>
                  </c:pt>
                  <c:pt idx="109">
                    <c:v>107</c:v>
                  </c:pt>
                  <c:pt idx="110">
                    <c:v>108</c:v>
                  </c:pt>
                  <c:pt idx="111">
                    <c:v>109</c:v>
                  </c:pt>
                  <c:pt idx="112">
                    <c:v>110</c:v>
                  </c:pt>
                  <c:pt idx="113">
                    <c:v>111</c:v>
                  </c:pt>
                  <c:pt idx="114">
                    <c:v>112</c:v>
                  </c:pt>
                  <c:pt idx="115">
                    <c:v>113</c:v>
                  </c:pt>
                  <c:pt idx="116">
                    <c:v>114</c:v>
                  </c:pt>
                  <c:pt idx="117">
                    <c:v>115</c:v>
                  </c:pt>
                  <c:pt idx="118">
                    <c:v>116</c:v>
                  </c:pt>
                  <c:pt idx="119">
                    <c:v>117</c:v>
                  </c:pt>
                  <c:pt idx="120">
                    <c:v>118</c:v>
                  </c:pt>
                  <c:pt idx="121">
                    <c:v>119</c:v>
                  </c:pt>
                  <c:pt idx="122">
                    <c:v>120</c:v>
                  </c:pt>
                  <c:pt idx="123">
                    <c:v>121</c:v>
                  </c:pt>
                  <c:pt idx="124">
                    <c:v>122</c:v>
                  </c:pt>
                  <c:pt idx="125">
                    <c:v>123</c:v>
                  </c:pt>
                  <c:pt idx="126">
                    <c:v>124</c:v>
                  </c:pt>
                  <c:pt idx="127">
                    <c:v>125</c:v>
                  </c:pt>
                  <c:pt idx="128">
                    <c:v>126</c:v>
                  </c:pt>
                  <c:pt idx="129">
                    <c:v>127</c:v>
                  </c:pt>
                </c:lvl>
              </c:multiLvlStrCache>
            </c:multiLvlStrRef>
          </c:cat>
          <c:val>
            <c:numRef>
              <c:f>Лист1!$R$10:$R$140</c:f>
              <c:numCache>
                <c:formatCode>General</c:formatCode>
                <c:ptCount val="130"/>
                <c:pt idx="0">
                  <c:v>0</c:v>
                </c:pt>
                <c:pt idx="2">
                  <c:v>9</c:v>
                </c:pt>
                <c:pt idx="3" formatCode="#,##0.0">
                  <c:v>7547.2999999999993</c:v>
                </c:pt>
                <c:pt idx="4" formatCode="#,##0.0">
                  <c:v>2650.3999999999996</c:v>
                </c:pt>
                <c:pt idx="5" formatCode="#,##0.0">
                  <c:v>760.5</c:v>
                </c:pt>
                <c:pt idx="6" formatCode="#,##0.0">
                  <c:v>760.5</c:v>
                </c:pt>
                <c:pt idx="7" formatCode="#,##0.0">
                  <c:v>760.5</c:v>
                </c:pt>
                <c:pt idx="8" formatCode="#,##0.0">
                  <c:v>760.5</c:v>
                </c:pt>
                <c:pt idx="9" formatCode="#,##0.0">
                  <c:v>760.5</c:v>
                </c:pt>
                <c:pt idx="10">
                  <c:v>760.5</c:v>
                </c:pt>
                <c:pt idx="11" formatCode="#,##0.0">
                  <c:v>1884.8999999999999</c:v>
                </c:pt>
                <c:pt idx="12" formatCode="#,##0.0">
                  <c:v>1884.8999999999999</c:v>
                </c:pt>
                <c:pt idx="13" formatCode="#,##0.0">
                  <c:v>1884.8999999999999</c:v>
                </c:pt>
                <c:pt idx="14" formatCode="#,##0.0">
                  <c:v>1875.6</c:v>
                </c:pt>
                <c:pt idx="15">
                  <c:v>1600.2</c:v>
                </c:pt>
                <c:pt idx="16">
                  <c:v>1600.2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#,##0.0">
                  <c:v>274.8</c:v>
                </c:pt>
                <c:pt idx="21" formatCode="0.0">
                  <c:v>274.8</c:v>
                </c:pt>
                <c:pt idx="22" formatCode="#,##0.0">
                  <c:v>0.6</c:v>
                </c:pt>
                <c:pt idx="23" formatCode="#,##0.0">
                  <c:v>0.6</c:v>
                </c:pt>
                <c:pt idx="24" formatCode="#,##0.0">
                  <c:v>2.2999999999999998</c:v>
                </c:pt>
                <c:pt idx="25" formatCode="#,##0.0">
                  <c:v>1.9</c:v>
                </c:pt>
                <c:pt idx="26" formatCode="#,##0.0">
                  <c:v>1.9</c:v>
                </c:pt>
                <c:pt idx="27" formatCode="#,##0.0">
                  <c:v>0.4</c:v>
                </c:pt>
                <c:pt idx="28" formatCode="#,##0.0">
                  <c:v>0.4</c:v>
                </c:pt>
                <c:pt idx="29" formatCode="#,##0.0">
                  <c:v>7</c:v>
                </c:pt>
                <c:pt idx="30" formatCode="#,##0.0">
                  <c:v>7</c:v>
                </c:pt>
                <c:pt idx="31" formatCode="#,##0.0">
                  <c:v>7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#,##0.0">
                  <c:v>0</c:v>
                </c:pt>
                <c:pt idx="36" formatCode="0.0">
                  <c:v>0</c:v>
                </c:pt>
                <c:pt idx="37" formatCode="#,##0.0">
                  <c:v>0</c:v>
                </c:pt>
                <c:pt idx="38" formatCode="#,##0.0">
                  <c:v>0</c:v>
                </c:pt>
                <c:pt idx="39" formatCode="#,##0.0">
                  <c:v>0</c:v>
                </c:pt>
                <c:pt idx="40" formatCode="#,##0.0">
                  <c:v>0</c:v>
                </c:pt>
                <c:pt idx="41" formatCode="#,##0.0">
                  <c:v>0</c:v>
                </c:pt>
                <c:pt idx="42" formatCode="0.0">
                  <c:v>0</c:v>
                </c:pt>
                <c:pt idx="43" formatCode="0.0">
                  <c:v>5</c:v>
                </c:pt>
                <c:pt idx="44" formatCode="0.0">
                  <c:v>5</c:v>
                </c:pt>
                <c:pt idx="45" formatCode="0.0">
                  <c:v>5</c:v>
                </c:pt>
                <c:pt idx="46" formatCode="0.0">
                  <c:v>5</c:v>
                </c:pt>
                <c:pt idx="47" formatCode="0.0">
                  <c:v>5</c:v>
                </c:pt>
                <c:pt idx="48" formatCode="0.0">
                  <c:v>5</c:v>
                </c:pt>
                <c:pt idx="49" formatCode="#,##0.0">
                  <c:v>79.800000000000011</c:v>
                </c:pt>
                <c:pt idx="50" formatCode="0.0">
                  <c:v>79.800000000000011</c:v>
                </c:pt>
                <c:pt idx="51" formatCode="0.0">
                  <c:v>79.800000000000011</c:v>
                </c:pt>
                <c:pt idx="52" formatCode="0.0">
                  <c:v>79.800000000000011</c:v>
                </c:pt>
                <c:pt idx="53" formatCode="0.0">
                  <c:v>79.800000000000011</c:v>
                </c:pt>
                <c:pt idx="54" formatCode="0.0">
                  <c:v>60.2</c:v>
                </c:pt>
                <c:pt idx="55" formatCode="0.0">
                  <c:v>60.2</c:v>
                </c:pt>
                <c:pt idx="56" formatCode="0.0">
                  <c:v>19.600000000000001</c:v>
                </c:pt>
                <c:pt idx="57" formatCode="0.0">
                  <c:v>19.600000000000001</c:v>
                </c:pt>
                <c:pt idx="58" formatCode="#,##0.0">
                  <c:v>56</c:v>
                </c:pt>
                <c:pt idx="59" formatCode="#,##0.0">
                  <c:v>56</c:v>
                </c:pt>
                <c:pt idx="60" formatCode="#,##0.0">
                  <c:v>7.7</c:v>
                </c:pt>
                <c:pt idx="61" formatCode="#,##0.0">
                  <c:v>7.7</c:v>
                </c:pt>
                <c:pt idx="62" formatCode="#,##0.0">
                  <c:v>7.7</c:v>
                </c:pt>
                <c:pt idx="63" formatCode="#,##0.0">
                  <c:v>7.7</c:v>
                </c:pt>
                <c:pt idx="64" formatCode="#,##0.0">
                  <c:v>48.3</c:v>
                </c:pt>
                <c:pt idx="65" formatCode="#,##0.0">
                  <c:v>48.3</c:v>
                </c:pt>
                <c:pt idx="66" formatCode="#,##0.0">
                  <c:v>48.3</c:v>
                </c:pt>
                <c:pt idx="67" formatCode="0.0">
                  <c:v>626.70000000000005</c:v>
                </c:pt>
                <c:pt idx="68" formatCode="#,##0.0">
                  <c:v>626.70000000000005</c:v>
                </c:pt>
                <c:pt idx="69" formatCode="0.0">
                  <c:v>297.10000000000002</c:v>
                </c:pt>
                <c:pt idx="70" formatCode="#,##0.0">
                  <c:v>297.10000000000002</c:v>
                </c:pt>
                <c:pt idx="71" formatCode="0.0">
                  <c:v>133.9</c:v>
                </c:pt>
                <c:pt idx="72" formatCode="0.0">
                  <c:v>133.9</c:v>
                </c:pt>
                <c:pt idx="73" formatCode="0.0">
                  <c:v>133.9</c:v>
                </c:pt>
                <c:pt idx="74" formatCode="#,##0.0">
                  <c:v>163.19999999999999</c:v>
                </c:pt>
                <c:pt idx="75" formatCode="#,##0.0">
                  <c:v>163.19999999999999</c:v>
                </c:pt>
                <c:pt idx="76" formatCode="0.0">
                  <c:v>163.19999999999999</c:v>
                </c:pt>
                <c:pt idx="77" formatCode="#,##0.0">
                  <c:v>329.6</c:v>
                </c:pt>
                <c:pt idx="78" formatCode="#,##0.0">
                  <c:v>329.6</c:v>
                </c:pt>
                <c:pt idx="79" formatCode="0.0">
                  <c:v>329.6</c:v>
                </c:pt>
                <c:pt idx="80" formatCode="#,##0.0">
                  <c:v>400.3</c:v>
                </c:pt>
                <c:pt idx="81" formatCode="#,##0.0">
                  <c:v>0</c:v>
                </c:pt>
                <c:pt idx="82" formatCode="#,##0.0">
                  <c:v>0</c:v>
                </c:pt>
                <c:pt idx="83" formatCode="#,##0.0">
                  <c:v>0</c:v>
                </c:pt>
                <c:pt idx="84" formatCode="#,##0.0">
                  <c:v>0</c:v>
                </c:pt>
                <c:pt idx="85" formatCode="#,##0.0">
                  <c:v>0</c:v>
                </c:pt>
                <c:pt idx="86" formatCode="#,##0.0">
                  <c:v>0</c:v>
                </c:pt>
                <c:pt idx="87" formatCode="#,##0.0">
                  <c:v>400.3</c:v>
                </c:pt>
                <c:pt idx="88" formatCode="#,##0.0">
                  <c:v>400.3</c:v>
                </c:pt>
                <c:pt idx="89" formatCode="#,##0.0">
                  <c:v>400.3</c:v>
                </c:pt>
                <c:pt idx="90" formatCode="#,##0.0">
                  <c:v>272</c:v>
                </c:pt>
                <c:pt idx="91" formatCode="#,##0.0">
                  <c:v>272</c:v>
                </c:pt>
                <c:pt idx="92" formatCode="#,##0.0">
                  <c:v>272</c:v>
                </c:pt>
                <c:pt idx="93" formatCode="#,##0.0">
                  <c:v>20</c:v>
                </c:pt>
                <c:pt idx="94" formatCode="#,##0.0">
                  <c:v>20</c:v>
                </c:pt>
                <c:pt idx="95" formatCode="#,##0.0">
                  <c:v>20</c:v>
                </c:pt>
                <c:pt idx="96" formatCode="#,##0.0">
                  <c:v>40</c:v>
                </c:pt>
                <c:pt idx="97" formatCode="#,##0.0">
                  <c:v>40</c:v>
                </c:pt>
                <c:pt idx="98" formatCode="#,##0.0">
                  <c:v>40</c:v>
                </c:pt>
                <c:pt idx="99" formatCode="#,##0.0">
                  <c:v>25.3</c:v>
                </c:pt>
                <c:pt idx="100" formatCode="#,##0.0">
                  <c:v>25.3</c:v>
                </c:pt>
                <c:pt idx="101" formatCode="#,##0.0">
                  <c:v>25.3</c:v>
                </c:pt>
                <c:pt idx="102" formatCode="#,##0.0">
                  <c:v>39.700000000000003</c:v>
                </c:pt>
                <c:pt idx="103" formatCode="#,##0.0">
                  <c:v>39.700000000000003</c:v>
                </c:pt>
                <c:pt idx="104" formatCode="#,##0.0">
                  <c:v>3.3</c:v>
                </c:pt>
                <c:pt idx="105" formatCode="#,##0.0">
                  <c:v>3.3</c:v>
                </c:pt>
                <c:pt idx="106" formatCode="#,##0.0">
                  <c:v>3.3</c:v>
                </c:pt>
                <c:pt idx="107" formatCode="#,##0.0">
                  <c:v>3698.1</c:v>
                </c:pt>
                <c:pt idx="108" formatCode="#,##0.0">
                  <c:v>3698.1</c:v>
                </c:pt>
                <c:pt idx="109" formatCode="#,##0.0">
                  <c:v>3698.1</c:v>
                </c:pt>
                <c:pt idx="110" formatCode="#,##0.0">
                  <c:v>3698.1</c:v>
                </c:pt>
                <c:pt idx="111" formatCode="#,##0.0">
                  <c:v>3698.1</c:v>
                </c:pt>
                <c:pt idx="112" formatCode="#,##0.0">
                  <c:v>3698.1</c:v>
                </c:pt>
                <c:pt idx="113" formatCode="#,##0.0">
                  <c:v>24</c:v>
                </c:pt>
                <c:pt idx="114" formatCode="#,##0.0">
                  <c:v>24</c:v>
                </c:pt>
                <c:pt idx="115" formatCode="#,##0.0">
                  <c:v>24</c:v>
                </c:pt>
                <c:pt idx="116" formatCode="#,##0.0">
                  <c:v>24</c:v>
                </c:pt>
                <c:pt idx="117" formatCode="#,##0.0">
                  <c:v>24</c:v>
                </c:pt>
                <c:pt idx="118" formatCode="#,##0.0">
                  <c:v>24</c:v>
                </c:pt>
                <c:pt idx="119" formatCode="#,##0.0">
                  <c:v>24</c:v>
                </c:pt>
                <c:pt idx="120" formatCode="#,##0.0">
                  <c:v>12</c:v>
                </c:pt>
                <c:pt idx="121" formatCode="#,##0.0">
                  <c:v>12</c:v>
                </c:pt>
                <c:pt idx="122" formatCode="#,##0.0">
                  <c:v>12</c:v>
                </c:pt>
                <c:pt idx="123" formatCode="#,##0.0">
                  <c:v>12</c:v>
                </c:pt>
                <c:pt idx="124" formatCode="#,##0.0">
                  <c:v>12</c:v>
                </c:pt>
                <c:pt idx="125" formatCode="#,##0.0">
                  <c:v>12</c:v>
                </c:pt>
                <c:pt idx="126" formatCode="#,##0.0">
                  <c:v>12</c:v>
                </c:pt>
                <c:pt idx="127" formatCode="#,##0.0">
                  <c:v>7547.2999999999993</c:v>
                </c:pt>
                <c:pt idx="128">
                  <c:v>364.7</c:v>
                </c:pt>
                <c:pt idx="129" formatCode="#,##0.0">
                  <c:v>7911.9999999999991</c:v>
                </c:pt>
              </c:numCache>
            </c:numRef>
          </c:val>
        </c:ser>
        <c:axId val="176575616"/>
        <c:axId val="176577152"/>
      </c:barChart>
      <c:catAx>
        <c:axId val="176575616"/>
        <c:scaling>
          <c:orientation val="minMax"/>
        </c:scaling>
        <c:axPos val="b"/>
        <c:tickLblPos val="nextTo"/>
        <c:crossAx val="176577152"/>
        <c:crosses val="autoZero"/>
        <c:auto val="1"/>
        <c:lblAlgn val="ctr"/>
        <c:lblOffset val="100"/>
      </c:catAx>
      <c:valAx>
        <c:axId val="176577152"/>
        <c:scaling>
          <c:orientation val="minMax"/>
        </c:scaling>
        <c:axPos val="l"/>
        <c:majorGridlines/>
        <c:numFmt formatCode="General" sourceLinked="1"/>
        <c:tickLblPos val="nextTo"/>
        <c:crossAx val="17657561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tabSelected="1" topLeftCell="A127" workbookViewId="0">
      <selection activeCell="V16" sqref="V16"/>
    </sheetView>
  </sheetViews>
  <sheetFormatPr defaultRowHeight="15"/>
  <cols>
    <col min="1" max="1" width="4.42578125" customWidth="1"/>
    <col min="2" max="2" width="72.28515625" style="25" customWidth="1"/>
    <col min="3" max="3" width="6" style="24" customWidth="1"/>
    <col min="4" max="4" width="6.42578125" style="24" customWidth="1"/>
    <col min="5" max="5" width="10.5703125" style="24" customWidth="1"/>
    <col min="6" max="6" width="7.28515625" style="24" customWidth="1"/>
    <col min="7" max="7" width="8.5703125" style="24" customWidth="1"/>
    <col min="8" max="8" width="9.28515625" style="24" customWidth="1"/>
    <col min="9" max="17" width="9.140625" style="24" hidden="1" customWidth="1"/>
    <col min="18" max="18" width="9.42578125" style="24" customWidth="1"/>
  </cols>
  <sheetData>
    <row r="1" spans="1:20" ht="15" customHeight="1">
      <c r="A1" s="3"/>
      <c r="B1" s="59"/>
      <c r="C1" s="23"/>
      <c r="D1" s="23"/>
      <c r="E1" s="77" t="s">
        <v>27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0">
      <c r="A2" s="2"/>
      <c r="B2" s="59"/>
      <c r="C2" s="23"/>
      <c r="D2" s="23"/>
      <c r="E2" s="26" t="s">
        <v>77</v>
      </c>
      <c r="F2" s="26"/>
      <c r="G2" s="26"/>
      <c r="J2" s="27" t="s">
        <v>0</v>
      </c>
    </row>
    <row r="3" spans="1:20">
      <c r="A3" s="2"/>
      <c r="B3" s="59"/>
      <c r="C3" s="23"/>
      <c r="D3" s="73"/>
      <c r="E3" s="74" t="s">
        <v>28</v>
      </c>
      <c r="F3" s="74"/>
      <c r="G3" s="74"/>
      <c r="H3" s="75"/>
      <c r="I3" s="75"/>
      <c r="J3" s="76" t="s">
        <v>1</v>
      </c>
      <c r="K3" s="75"/>
      <c r="L3" s="75"/>
      <c r="M3" s="75"/>
      <c r="N3" s="75"/>
      <c r="O3" s="75"/>
      <c r="P3" s="75"/>
      <c r="Q3" s="75"/>
      <c r="R3" s="75"/>
    </row>
    <row r="4" spans="1:20" s="99" customFormat="1">
      <c r="A4" s="91"/>
      <c r="B4" s="92"/>
      <c r="C4" s="93"/>
      <c r="D4" s="94"/>
      <c r="E4" s="95" t="s">
        <v>145</v>
      </c>
      <c r="F4" s="95"/>
      <c r="G4" s="95"/>
      <c r="H4" s="96"/>
      <c r="I4" s="97"/>
      <c r="J4" s="98" t="s">
        <v>2</v>
      </c>
      <c r="K4" s="97"/>
      <c r="L4" s="97"/>
      <c r="M4" s="97"/>
      <c r="N4" s="97"/>
      <c r="O4" s="97"/>
      <c r="P4" s="97"/>
      <c r="Q4" s="97"/>
      <c r="R4" s="97"/>
    </row>
    <row r="5" spans="1:20" ht="3.75" customHeight="1">
      <c r="A5" s="2"/>
      <c r="B5" s="59"/>
      <c r="C5" s="23"/>
      <c r="D5" s="23"/>
      <c r="E5" s="23"/>
      <c r="F5" s="23"/>
      <c r="G5" s="23"/>
      <c r="J5" s="27" t="s">
        <v>3</v>
      </c>
    </row>
    <row r="6" spans="1:20" ht="1.5" hidden="1" customHeight="1">
      <c r="A6" s="3" t="s">
        <v>4</v>
      </c>
      <c r="B6" s="59"/>
      <c r="C6" s="23"/>
      <c r="D6" s="23"/>
      <c r="E6" s="23"/>
      <c r="F6" s="23"/>
      <c r="G6" s="23"/>
    </row>
    <row r="7" spans="1:20" ht="15.75">
      <c r="A7" s="19" t="s">
        <v>144</v>
      </c>
      <c r="B7" s="90" t="s">
        <v>143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20" ht="17.25" hidden="1" customHeight="1">
      <c r="A8" s="1"/>
      <c r="B8" s="87"/>
      <c r="C8" s="88"/>
      <c r="D8" s="88"/>
      <c r="E8" s="88"/>
      <c r="F8" s="88"/>
      <c r="G8" s="88"/>
      <c r="H8" s="88"/>
    </row>
    <row r="9" spans="1:20" ht="15" customHeight="1">
      <c r="A9" s="89" t="s">
        <v>5</v>
      </c>
      <c r="B9" s="89"/>
      <c r="C9" s="89"/>
      <c r="D9" s="89"/>
      <c r="E9" s="89"/>
      <c r="F9" s="89"/>
      <c r="G9" s="89"/>
      <c r="H9" s="23"/>
      <c r="S9" s="2"/>
      <c r="T9" s="2"/>
    </row>
    <row r="10" spans="1:20" ht="37.5" customHeight="1">
      <c r="A10" s="84" t="s">
        <v>141</v>
      </c>
      <c r="B10" s="78" t="s">
        <v>6</v>
      </c>
      <c r="C10" s="78" t="s">
        <v>140</v>
      </c>
      <c r="D10" s="78" t="s">
        <v>139</v>
      </c>
      <c r="E10" s="78" t="s">
        <v>138</v>
      </c>
      <c r="F10" s="78" t="s">
        <v>142</v>
      </c>
      <c r="G10" s="78" t="s">
        <v>137</v>
      </c>
      <c r="H10" s="81" t="s">
        <v>136</v>
      </c>
      <c r="I10" s="56"/>
      <c r="J10" s="56"/>
      <c r="K10" s="56"/>
      <c r="L10" s="56"/>
      <c r="M10" s="56"/>
      <c r="N10" s="56"/>
      <c r="O10" s="56"/>
      <c r="P10" s="56"/>
      <c r="Q10" s="56"/>
      <c r="R10" s="81" t="s">
        <v>135</v>
      </c>
    </row>
    <row r="11" spans="1:20" ht="4.5" customHeight="1">
      <c r="A11" s="85"/>
      <c r="B11" s="79"/>
      <c r="C11" s="79"/>
      <c r="D11" s="79"/>
      <c r="E11" s="79"/>
      <c r="F11" s="79"/>
      <c r="G11" s="79"/>
      <c r="H11" s="82"/>
      <c r="I11" s="56"/>
      <c r="J11" s="56"/>
      <c r="K11" s="56"/>
      <c r="L11" s="56"/>
      <c r="M11" s="56"/>
      <c r="N11" s="56"/>
      <c r="O11" s="56"/>
      <c r="P11" s="56"/>
      <c r="Q11" s="56"/>
      <c r="R11" s="82"/>
    </row>
    <row r="12" spans="1:20" ht="15" hidden="1" customHeight="1">
      <c r="A12" s="86"/>
      <c r="B12" s="80"/>
      <c r="C12" s="80"/>
      <c r="D12" s="80"/>
      <c r="E12" s="80"/>
      <c r="F12" s="80"/>
      <c r="G12" s="80"/>
      <c r="H12" s="83"/>
      <c r="I12" s="57"/>
      <c r="J12" s="57"/>
      <c r="K12" s="57"/>
      <c r="L12" s="57"/>
      <c r="M12" s="57"/>
      <c r="N12" s="57"/>
      <c r="O12" s="57"/>
      <c r="P12" s="57"/>
      <c r="Q12" s="57"/>
      <c r="R12" s="83"/>
    </row>
    <row r="13" spans="1:20" ht="15.75" thickBot="1">
      <c r="A13" s="4">
        <v>1</v>
      </c>
      <c r="B13" s="60">
        <v>2</v>
      </c>
      <c r="C13" s="4">
        <v>3</v>
      </c>
      <c r="D13" s="4">
        <v>4</v>
      </c>
      <c r="E13" s="4">
        <v>5</v>
      </c>
      <c r="F13" s="4">
        <v>6</v>
      </c>
      <c r="G13" s="5">
        <v>7</v>
      </c>
      <c r="H13" s="21">
        <v>8</v>
      </c>
      <c r="I13" s="21"/>
      <c r="J13" s="21"/>
      <c r="K13" s="21"/>
      <c r="L13" s="21"/>
      <c r="M13" s="21"/>
      <c r="N13" s="21"/>
      <c r="O13" s="21"/>
      <c r="P13" s="21"/>
      <c r="Q13" s="21"/>
      <c r="R13" s="21">
        <v>9</v>
      </c>
    </row>
    <row r="14" spans="1:20" ht="14.25" customHeight="1">
      <c r="A14" s="6">
        <v>1</v>
      </c>
      <c r="B14" s="61" t="s">
        <v>78</v>
      </c>
      <c r="C14" s="21">
        <v>808</v>
      </c>
      <c r="D14" s="7"/>
      <c r="E14" s="7"/>
      <c r="F14" s="7"/>
      <c r="G14" s="28">
        <f>G138</f>
        <v>7981.1999999999989</v>
      </c>
      <c r="H14" s="28">
        <f t="shared" ref="H14:R14" si="0">H138</f>
        <v>7512.5</v>
      </c>
      <c r="I14" s="28" t="e">
        <f t="shared" si="0"/>
        <v>#REF!</v>
      </c>
      <c r="J14" s="28" t="e">
        <f t="shared" si="0"/>
        <v>#REF!</v>
      </c>
      <c r="K14" s="28" t="e">
        <f t="shared" si="0"/>
        <v>#REF!</v>
      </c>
      <c r="L14" s="28" t="e">
        <f t="shared" si="0"/>
        <v>#REF!</v>
      </c>
      <c r="M14" s="28" t="e">
        <f t="shared" si="0"/>
        <v>#REF!</v>
      </c>
      <c r="N14" s="28" t="e">
        <f t="shared" si="0"/>
        <v>#REF!</v>
      </c>
      <c r="O14" s="28" t="e">
        <f t="shared" si="0"/>
        <v>#REF!</v>
      </c>
      <c r="P14" s="28" t="e">
        <f t="shared" si="0"/>
        <v>#REF!</v>
      </c>
      <c r="Q14" s="28" t="e">
        <f t="shared" si="0"/>
        <v>#REF!</v>
      </c>
      <c r="R14" s="29">
        <f t="shared" si="0"/>
        <v>7547.2999999999993</v>
      </c>
    </row>
    <row r="15" spans="1:20">
      <c r="A15" s="8">
        <v>2</v>
      </c>
      <c r="B15" s="62" t="s">
        <v>7</v>
      </c>
      <c r="C15" s="21">
        <v>808</v>
      </c>
      <c r="D15" s="9" t="s">
        <v>30</v>
      </c>
      <c r="E15" s="9"/>
      <c r="F15" s="9"/>
      <c r="G15" s="30">
        <f>G16+G22+G44+G54+G48</f>
        <v>2807.7</v>
      </c>
      <c r="H15" s="30">
        <f t="shared" ref="H15:R15" si="1">H16+H22+H44+H54+H48</f>
        <v>2629</v>
      </c>
      <c r="I15" s="30">
        <f t="shared" si="1"/>
        <v>2.6</v>
      </c>
      <c r="J15" s="30">
        <f t="shared" si="1"/>
        <v>2.6</v>
      </c>
      <c r="K15" s="30">
        <f t="shared" si="1"/>
        <v>2.6</v>
      </c>
      <c r="L15" s="30">
        <f t="shared" si="1"/>
        <v>2.6</v>
      </c>
      <c r="M15" s="30">
        <f t="shared" si="1"/>
        <v>2.6</v>
      </c>
      <c r="N15" s="30">
        <f t="shared" si="1"/>
        <v>2.6</v>
      </c>
      <c r="O15" s="30">
        <f t="shared" si="1"/>
        <v>2.6</v>
      </c>
      <c r="P15" s="30">
        <f t="shared" si="1"/>
        <v>2.6</v>
      </c>
      <c r="Q15" s="30">
        <f t="shared" si="1"/>
        <v>2.6</v>
      </c>
      <c r="R15" s="30">
        <f t="shared" si="1"/>
        <v>2650.3999999999996</v>
      </c>
    </row>
    <row r="16" spans="1:20" ht="24.75" customHeight="1">
      <c r="A16" s="8">
        <v>3</v>
      </c>
      <c r="B16" s="62" t="s">
        <v>8</v>
      </c>
      <c r="C16" s="21">
        <v>808</v>
      </c>
      <c r="D16" s="9" t="s">
        <v>31</v>
      </c>
      <c r="E16" s="9"/>
      <c r="F16" s="9"/>
      <c r="G16" s="30">
        <f>G17</f>
        <v>760.5</v>
      </c>
      <c r="H16" s="30">
        <f t="shared" ref="H16:R16" si="2">H17</f>
        <v>760.5</v>
      </c>
      <c r="I16" s="30">
        <f t="shared" si="2"/>
        <v>0</v>
      </c>
      <c r="J16" s="30">
        <f t="shared" si="2"/>
        <v>0</v>
      </c>
      <c r="K16" s="30">
        <f t="shared" si="2"/>
        <v>0</v>
      </c>
      <c r="L16" s="30">
        <f t="shared" si="2"/>
        <v>0</v>
      </c>
      <c r="M16" s="30">
        <f t="shared" si="2"/>
        <v>0</v>
      </c>
      <c r="N16" s="30">
        <f t="shared" si="2"/>
        <v>0</v>
      </c>
      <c r="O16" s="30">
        <f t="shared" si="2"/>
        <v>0</v>
      </c>
      <c r="P16" s="30">
        <f t="shared" si="2"/>
        <v>0</v>
      </c>
      <c r="Q16" s="30">
        <f t="shared" si="2"/>
        <v>0</v>
      </c>
      <c r="R16" s="31">
        <f t="shared" si="2"/>
        <v>760.5</v>
      </c>
    </row>
    <row r="17" spans="1:18" ht="15" customHeight="1">
      <c r="A17" s="10">
        <v>4</v>
      </c>
      <c r="B17" s="63" t="s">
        <v>79</v>
      </c>
      <c r="C17" s="21">
        <v>808</v>
      </c>
      <c r="D17" s="11" t="s">
        <v>31</v>
      </c>
      <c r="E17" s="11" t="s">
        <v>52</v>
      </c>
      <c r="F17" s="11"/>
      <c r="G17" s="32">
        <f>G18</f>
        <v>760.5</v>
      </c>
      <c r="H17" s="32">
        <f t="shared" ref="H17:R17" si="3">H18</f>
        <v>760.5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32">
        <f t="shared" si="3"/>
        <v>0</v>
      </c>
      <c r="P17" s="32">
        <f t="shared" si="3"/>
        <v>0</v>
      </c>
      <c r="Q17" s="32">
        <f t="shared" si="3"/>
        <v>0</v>
      </c>
      <c r="R17" s="33">
        <f t="shared" si="3"/>
        <v>760.5</v>
      </c>
    </row>
    <row r="18" spans="1:18" ht="13.5" customHeight="1">
      <c r="A18" s="12">
        <v>5</v>
      </c>
      <c r="B18" s="64" t="s">
        <v>80</v>
      </c>
      <c r="C18" s="21">
        <v>808</v>
      </c>
      <c r="D18" s="13" t="s">
        <v>31</v>
      </c>
      <c r="E18" s="13" t="s">
        <v>51</v>
      </c>
      <c r="F18" s="13"/>
      <c r="G18" s="34">
        <f>G19</f>
        <v>760.5</v>
      </c>
      <c r="H18" s="34">
        <f t="shared" ref="H18:R18" si="4">H19</f>
        <v>760.5</v>
      </c>
      <c r="I18" s="34">
        <f t="shared" si="4"/>
        <v>0</v>
      </c>
      <c r="J18" s="34">
        <f t="shared" si="4"/>
        <v>0</v>
      </c>
      <c r="K18" s="34">
        <f t="shared" si="4"/>
        <v>0</v>
      </c>
      <c r="L18" s="34">
        <f t="shared" si="4"/>
        <v>0</v>
      </c>
      <c r="M18" s="34">
        <f t="shared" si="4"/>
        <v>0</v>
      </c>
      <c r="N18" s="34">
        <f t="shared" si="4"/>
        <v>0</v>
      </c>
      <c r="O18" s="34">
        <f t="shared" si="4"/>
        <v>0</v>
      </c>
      <c r="P18" s="34">
        <f t="shared" si="4"/>
        <v>0</v>
      </c>
      <c r="Q18" s="34">
        <f t="shared" si="4"/>
        <v>0</v>
      </c>
      <c r="R18" s="35">
        <f t="shared" si="4"/>
        <v>760.5</v>
      </c>
    </row>
    <row r="19" spans="1:18" ht="24">
      <c r="A19" s="12">
        <v>6</v>
      </c>
      <c r="B19" s="64" t="s">
        <v>81</v>
      </c>
      <c r="C19" s="21">
        <v>808</v>
      </c>
      <c r="D19" s="13" t="s">
        <v>31</v>
      </c>
      <c r="E19" s="13" t="s">
        <v>50</v>
      </c>
      <c r="F19" s="13"/>
      <c r="G19" s="34">
        <f>G20</f>
        <v>760.5</v>
      </c>
      <c r="H19" s="34">
        <f t="shared" ref="H19:R19" si="5">H20</f>
        <v>760.5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34">
        <f t="shared" si="5"/>
        <v>0</v>
      </c>
      <c r="N19" s="34">
        <f t="shared" si="5"/>
        <v>0</v>
      </c>
      <c r="O19" s="34">
        <f t="shared" si="5"/>
        <v>0</v>
      </c>
      <c r="P19" s="34">
        <f t="shared" si="5"/>
        <v>0</v>
      </c>
      <c r="Q19" s="34">
        <f t="shared" si="5"/>
        <v>0</v>
      </c>
      <c r="R19" s="35">
        <f t="shared" si="5"/>
        <v>760.5</v>
      </c>
    </row>
    <row r="20" spans="1:18" ht="38.25" customHeight="1">
      <c r="A20" s="12">
        <v>7</v>
      </c>
      <c r="B20" s="64" t="s">
        <v>9</v>
      </c>
      <c r="C20" s="21">
        <v>808</v>
      </c>
      <c r="D20" s="13" t="s">
        <v>31</v>
      </c>
      <c r="E20" s="13" t="s">
        <v>50</v>
      </c>
      <c r="F20" s="13">
        <v>100</v>
      </c>
      <c r="G20" s="34">
        <f>G21</f>
        <v>760.5</v>
      </c>
      <c r="H20" s="34">
        <f t="shared" ref="H20:R20" si="6">H21</f>
        <v>760.5</v>
      </c>
      <c r="I20" s="34">
        <f t="shared" si="6"/>
        <v>0</v>
      </c>
      <c r="J20" s="34">
        <f t="shared" si="6"/>
        <v>0</v>
      </c>
      <c r="K20" s="34">
        <f t="shared" si="6"/>
        <v>0</v>
      </c>
      <c r="L20" s="34">
        <f t="shared" si="6"/>
        <v>0</v>
      </c>
      <c r="M20" s="34">
        <f t="shared" si="6"/>
        <v>0</v>
      </c>
      <c r="N20" s="34">
        <f t="shared" si="6"/>
        <v>0</v>
      </c>
      <c r="O20" s="34">
        <f t="shared" si="6"/>
        <v>0</v>
      </c>
      <c r="P20" s="34">
        <f t="shared" si="6"/>
        <v>0</v>
      </c>
      <c r="Q20" s="34">
        <f t="shared" si="6"/>
        <v>0</v>
      </c>
      <c r="R20" s="35">
        <f t="shared" si="6"/>
        <v>760.5</v>
      </c>
    </row>
    <row r="21" spans="1:18" ht="15.75" thickBot="1">
      <c r="A21" s="14">
        <v>8</v>
      </c>
      <c r="B21" s="65" t="s">
        <v>11</v>
      </c>
      <c r="C21" s="21">
        <v>808</v>
      </c>
      <c r="D21" s="15" t="s">
        <v>31</v>
      </c>
      <c r="E21" s="15" t="s">
        <v>50</v>
      </c>
      <c r="F21" s="15">
        <v>120</v>
      </c>
      <c r="G21" s="36">
        <v>760.5</v>
      </c>
      <c r="H21" s="22">
        <v>760.5</v>
      </c>
      <c r="I21" s="22"/>
      <c r="J21" s="22"/>
      <c r="K21" s="22"/>
      <c r="L21" s="22"/>
      <c r="M21" s="22"/>
      <c r="N21" s="22"/>
      <c r="O21" s="22"/>
      <c r="P21" s="22"/>
      <c r="Q21" s="22"/>
      <c r="R21" s="22">
        <v>760.5</v>
      </c>
    </row>
    <row r="22" spans="1:18" ht="37.5" customHeight="1" thickBot="1">
      <c r="A22" s="16">
        <v>9</v>
      </c>
      <c r="B22" s="62" t="s">
        <v>10</v>
      </c>
      <c r="C22" s="21">
        <v>808</v>
      </c>
      <c r="D22" s="9" t="s">
        <v>32</v>
      </c>
      <c r="E22" s="9"/>
      <c r="F22" s="9"/>
      <c r="G22" s="30">
        <f>G23</f>
        <v>1974.3</v>
      </c>
      <c r="H22" s="30">
        <f t="shared" ref="H22:R23" si="7">H23</f>
        <v>1863.5</v>
      </c>
      <c r="I22" s="30">
        <f t="shared" si="7"/>
        <v>2.6</v>
      </c>
      <c r="J22" s="30">
        <f t="shared" si="7"/>
        <v>2.6</v>
      </c>
      <c r="K22" s="30">
        <f t="shared" si="7"/>
        <v>2.6</v>
      </c>
      <c r="L22" s="30">
        <f t="shared" si="7"/>
        <v>2.6</v>
      </c>
      <c r="M22" s="30">
        <f t="shared" si="7"/>
        <v>2.6</v>
      </c>
      <c r="N22" s="30">
        <f t="shared" si="7"/>
        <v>2.6</v>
      </c>
      <c r="O22" s="30">
        <f t="shared" si="7"/>
        <v>2.6</v>
      </c>
      <c r="P22" s="30">
        <f t="shared" si="7"/>
        <v>2.6</v>
      </c>
      <c r="Q22" s="30">
        <f t="shared" si="7"/>
        <v>2.6</v>
      </c>
      <c r="R22" s="31">
        <f t="shared" si="7"/>
        <v>1884.8999999999999</v>
      </c>
    </row>
    <row r="23" spans="1:18">
      <c r="A23" s="10">
        <v>10</v>
      </c>
      <c r="B23" s="63" t="s">
        <v>79</v>
      </c>
      <c r="C23" s="21">
        <v>808</v>
      </c>
      <c r="D23" s="11" t="s">
        <v>32</v>
      </c>
      <c r="E23" s="11" t="s">
        <v>52</v>
      </c>
      <c r="F23" s="11"/>
      <c r="G23" s="32">
        <f>G24</f>
        <v>1974.3</v>
      </c>
      <c r="H23" s="32">
        <f t="shared" si="7"/>
        <v>1863.5</v>
      </c>
      <c r="I23" s="32">
        <f t="shared" si="7"/>
        <v>2.6</v>
      </c>
      <c r="J23" s="32">
        <f t="shared" si="7"/>
        <v>2.6</v>
      </c>
      <c r="K23" s="32">
        <f t="shared" si="7"/>
        <v>2.6</v>
      </c>
      <c r="L23" s="32">
        <f t="shared" si="7"/>
        <v>2.6</v>
      </c>
      <c r="M23" s="32">
        <f t="shared" si="7"/>
        <v>2.6</v>
      </c>
      <c r="N23" s="32">
        <f t="shared" si="7"/>
        <v>2.6</v>
      </c>
      <c r="O23" s="32">
        <f t="shared" si="7"/>
        <v>2.6</v>
      </c>
      <c r="P23" s="32">
        <f t="shared" si="7"/>
        <v>2.6</v>
      </c>
      <c r="Q23" s="32">
        <f t="shared" si="7"/>
        <v>2.6</v>
      </c>
      <c r="R23" s="33">
        <f t="shared" si="7"/>
        <v>1884.8999999999999</v>
      </c>
    </row>
    <row r="24" spans="1:18">
      <c r="A24" s="12">
        <v>11</v>
      </c>
      <c r="B24" s="64" t="s">
        <v>80</v>
      </c>
      <c r="C24" s="21">
        <v>808</v>
      </c>
      <c r="D24" s="13" t="s">
        <v>32</v>
      </c>
      <c r="E24" s="13" t="s">
        <v>51</v>
      </c>
      <c r="F24" s="13"/>
      <c r="G24" s="34">
        <f>G25+G35+G40+G28</f>
        <v>1974.3</v>
      </c>
      <c r="H24" s="34">
        <f t="shared" ref="H24:R24" si="8">H25+H35+H40+H28</f>
        <v>1863.5</v>
      </c>
      <c r="I24" s="34">
        <f t="shared" si="8"/>
        <v>2.6</v>
      </c>
      <c r="J24" s="34">
        <f t="shared" si="8"/>
        <v>2.6</v>
      </c>
      <c r="K24" s="34">
        <f t="shared" si="8"/>
        <v>2.6</v>
      </c>
      <c r="L24" s="34">
        <f t="shared" si="8"/>
        <v>2.6</v>
      </c>
      <c r="M24" s="34">
        <f t="shared" si="8"/>
        <v>2.6</v>
      </c>
      <c r="N24" s="34">
        <f t="shared" si="8"/>
        <v>2.6</v>
      </c>
      <c r="O24" s="34">
        <f t="shared" si="8"/>
        <v>2.6</v>
      </c>
      <c r="P24" s="34">
        <f t="shared" si="8"/>
        <v>2.6</v>
      </c>
      <c r="Q24" s="34">
        <f t="shared" si="8"/>
        <v>2.6</v>
      </c>
      <c r="R24" s="34">
        <f t="shared" si="8"/>
        <v>1884.8999999999999</v>
      </c>
    </row>
    <row r="25" spans="1:18" ht="27" customHeight="1">
      <c r="A25" s="12">
        <v>12</v>
      </c>
      <c r="B25" s="64" t="s">
        <v>82</v>
      </c>
      <c r="C25" s="21">
        <v>808</v>
      </c>
      <c r="D25" s="13" t="s">
        <v>32</v>
      </c>
      <c r="E25" s="13" t="s">
        <v>55</v>
      </c>
      <c r="F25" s="13"/>
      <c r="G25" s="34">
        <f>G26+G31+G33</f>
        <v>1934.1</v>
      </c>
      <c r="H25" s="34">
        <f t="shared" ref="H25:R25" si="9">H26+H31+H33</f>
        <v>1854.2</v>
      </c>
      <c r="I25" s="34">
        <f t="shared" si="9"/>
        <v>0.5</v>
      </c>
      <c r="J25" s="34">
        <f t="shared" si="9"/>
        <v>0.5</v>
      </c>
      <c r="K25" s="34">
        <f t="shared" si="9"/>
        <v>0.5</v>
      </c>
      <c r="L25" s="34">
        <f t="shared" si="9"/>
        <v>0.5</v>
      </c>
      <c r="M25" s="34">
        <f t="shared" si="9"/>
        <v>0.5</v>
      </c>
      <c r="N25" s="34">
        <f t="shared" si="9"/>
        <v>0.5</v>
      </c>
      <c r="O25" s="34">
        <f t="shared" si="9"/>
        <v>0.5</v>
      </c>
      <c r="P25" s="34">
        <f t="shared" si="9"/>
        <v>0.5</v>
      </c>
      <c r="Q25" s="34">
        <f t="shared" si="9"/>
        <v>0.5</v>
      </c>
      <c r="R25" s="34">
        <f t="shared" si="9"/>
        <v>1875.6</v>
      </c>
    </row>
    <row r="26" spans="1:18" ht="39" customHeight="1">
      <c r="A26" s="12">
        <v>13</v>
      </c>
      <c r="B26" s="64" t="s">
        <v>9</v>
      </c>
      <c r="C26" s="21">
        <v>808</v>
      </c>
      <c r="D26" s="13" t="s">
        <v>32</v>
      </c>
      <c r="E26" s="13" t="s">
        <v>55</v>
      </c>
      <c r="F26" s="13">
        <v>100</v>
      </c>
      <c r="G26" s="34">
        <f>G27</f>
        <v>1600.8</v>
      </c>
      <c r="H26" s="22">
        <f>H27</f>
        <v>1600.2</v>
      </c>
      <c r="I26" s="22"/>
      <c r="J26" s="22"/>
      <c r="K26" s="22"/>
      <c r="L26" s="22"/>
      <c r="M26" s="22"/>
      <c r="N26" s="22"/>
      <c r="O26" s="22"/>
      <c r="P26" s="22"/>
      <c r="Q26" s="22"/>
      <c r="R26" s="22">
        <f>R27</f>
        <v>1600.2</v>
      </c>
    </row>
    <row r="27" spans="1:18">
      <c r="A27" s="12">
        <v>14</v>
      </c>
      <c r="B27" s="64" t="s">
        <v>11</v>
      </c>
      <c r="C27" s="21">
        <v>808</v>
      </c>
      <c r="D27" s="13" t="s">
        <v>32</v>
      </c>
      <c r="E27" s="13" t="s">
        <v>55</v>
      </c>
      <c r="F27" s="13">
        <v>120</v>
      </c>
      <c r="G27" s="34">
        <v>1600.8</v>
      </c>
      <c r="H27" s="22">
        <v>1600.2</v>
      </c>
      <c r="I27" s="22"/>
      <c r="J27" s="22"/>
      <c r="K27" s="22"/>
      <c r="L27" s="22"/>
      <c r="M27" s="22"/>
      <c r="N27" s="22"/>
      <c r="O27" s="22"/>
      <c r="P27" s="22"/>
      <c r="Q27" s="22"/>
      <c r="R27" s="22">
        <v>1600.2</v>
      </c>
    </row>
    <row r="28" spans="1:18" ht="49.5" customHeight="1">
      <c r="A28" s="12">
        <f>A27+1</f>
        <v>15</v>
      </c>
      <c r="B28" s="64" t="s">
        <v>83</v>
      </c>
      <c r="C28" s="21">
        <v>808</v>
      </c>
      <c r="D28" s="13" t="s">
        <v>32</v>
      </c>
      <c r="E28" s="13" t="s">
        <v>76</v>
      </c>
      <c r="F28" s="13"/>
      <c r="G28" s="37">
        <f>G29</f>
        <v>23.9</v>
      </c>
      <c r="H28" s="37">
        <f t="shared" ref="H28:R28" si="10">H29</f>
        <v>0</v>
      </c>
      <c r="I28" s="37">
        <f t="shared" si="10"/>
        <v>0</v>
      </c>
      <c r="J28" s="37">
        <f t="shared" si="10"/>
        <v>0</v>
      </c>
      <c r="K28" s="37">
        <f t="shared" si="10"/>
        <v>0</v>
      </c>
      <c r="L28" s="37">
        <f t="shared" si="10"/>
        <v>0</v>
      </c>
      <c r="M28" s="37">
        <f t="shared" si="10"/>
        <v>0</v>
      </c>
      <c r="N28" s="37">
        <f t="shared" si="10"/>
        <v>0</v>
      </c>
      <c r="O28" s="37">
        <f t="shared" si="10"/>
        <v>0</v>
      </c>
      <c r="P28" s="37">
        <f t="shared" si="10"/>
        <v>0</v>
      </c>
      <c r="Q28" s="37">
        <f t="shared" si="10"/>
        <v>0</v>
      </c>
      <c r="R28" s="38">
        <f t="shared" si="10"/>
        <v>0</v>
      </c>
    </row>
    <row r="29" spans="1:18" ht="36">
      <c r="A29" s="12">
        <f t="shared" ref="A29:A31" si="11">A28+1</f>
        <v>16</v>
      </c>
      <c r="B29" s="64" t="s">
        <v>9</v>
      </c>
      <c r="C29" s="21">
        <v>808</v>
      </c>
      <c r="D29" s="13" t="s">
        <v>32</v>
      </c>
      <c r="E29" s="13" t="s">
        <v>76</v>
      </c>
      <c r="F29" s="13" t="s">
        <v>46</v>
      </c>
      <c r="G29" s="37">
        <f>G30</f>
        <v>23.9</v>
      </c>
      <c r="H29" s="37">
        <f t="shared" ref="H29:R29" si="12">H30</f>
        <v>0</v>
      </c>
      <c r="I29" s="37">
        <f t="shared" si="12"/>
        <v>0</v>
      </c>
      <c r="J29" s="37">
        <f t="shared" si="12"/>
        <v>0</v>
      </c>
      <c r="K29" s="37">
        <f t="shared" si="12"/>
        <v>0</v>
      </c>
      <c r="L29" s="37">
        <f t="shared" si="12"/>
        <v>0</v>
      </c>
      <c r="M29" s="37">
        <f t="shared" si="12"/>
        <v>0</v>
      </c>
      <c r="N29" s="37">
        <f t="shared" si="12"/>
        <v>0</v>
      </c>
      <c r="O29" s="37">
        <f t="shared" si="12"/>
        <v>0</v>
      </c>
      <c r="P29" s="37">
        <f t="shared" si="12"/>
        <v>0</v>
      </c>
      <c r="Q29" s="37">
        <f t="shared" si="12"/>
        <v>0</v>
      </c>
      <c r="R29" s="38">
        <f t="shared" si="12"/>
        <v>0</v>
      </c>
    </row>
    <row r="30" spans="1:18" ht="14.25" customHeight="1">
      <c r="A30" s="12">
        <f t="shared" si="11"/>
        <v>17</v>
      </c>
      <c r="B30" s="64" t="s">
        <v>48</v>
      </c>
      <c r="C30" s="21">
        <v>808</v>
      </c>
      <c r="D30" s="13" t="s">
        <v>32</v>
      </c>
      <c r="E30" s="13" t="s">
        <v>76</v>
      </c>
      <c r="F30" s="13" t="s">
        <v>47</v>
      </c>
      <c r="G30" s="37">
        <v>23.9</v>
      </c>
      <c r="H30" s="39">
        <v>0</v>
      </c>
      <c r="I30" s="39"/>
      <c r="J30" s="39"/>
      <c r="K30" s="39"/>
      <c r="L30" s="39"/>
      <c r="M30" s="39"/>
      <c r="N30" s="39"/>
      <c r="O30" s="39"/>
      <c r="P30" s="39"/>
      <c r="Q30" s="39"/>
      <c r="R30" s="40">
        <v>0</v>
      </c>
    </row>
    <row r="31" spans="1:18" ht="14.25" customHeight="1">
      <c r="A31" s="12">
        <f t="shared" si="11"/>
        <v>18</v>
      </c>
      <c r="B31" s="64" t="s">
        <v>65</v>
      </c>
      <c r="C31" s="21">
        <v>808</v>
      </c>
      <c r="D31" s="13" t="s">
        <v>32</v>
      </c>
      <c r="E31" s="13" t="s">
        <v>55</v>
      </c>
      <c r="F31" s="13">
        <v>200</v>
      </c>
      <c r="G31" s="34">
        <f>G32</f>
        <v>332.2</v>
      </c>
      <c r="H31" s="34">
        <f t="shared" ref="H31:R31" si="13">H32</f>
        <v>253.4</v>
      </c>
      <c r="I31" s="34">
        <f t="shared" si="13"/>
        <v>0</v>
      </c>
      <c r="J31" s="34">
        <f t="shared" si="13"/>
        <v>0</v>
      </c>
      <c r="K31" s="34">
        <f t="shared" si="13"/>
        <v>0</v>
      </c>
      <c r="L31" s="34">
        <f t="shared" si="13"/>
        <v>0</v>
      </c>
      <c r="M31" s="34">
        <f t="shared" si="13"/>
        <v>0</v>
      </c>
      <c r="N31" s="34">
        <f t="shared" si="13"/>
        <v>0</v>
      </c>
      <c r="O31" s="34">
        <f t="shared" si="13"/>
        <v>0</v>
      </c>
      <c r="P31" s="34">
        <f t="shared" si="13"/>
        <v>0</v>
      </c>
      <c r="Q31" s="34">
        <f t="shared" si="13"/>
        <v>0</v>
      </c>
      <c r="R31" s="35">
        <f t="shared" si="13"/>
        <v>274.8</v>
      </c>
    </row>
    <row r="32" spans="1:18" ht="16.5" customHeight="1">
      <c r="A32" s="12">
        <f t="shared" ref="A32:A56" si="14">A31+1</f>
        <v>19</v>
      </c>
      <c r="B32" s="64" t="s">
        <v>12</v>
      </c>
      <c r="C32" s="21">
        <v>808</v>
      </c>
      <c r="D32" s="13" t="s">
        <v>32</v>
      </c>
      <c r="E32" s="13" t="s">
        <v>55</v>
      </c>
      <c r="F32" s="13">
        <v>240</v>
      </c>
      <c r="G32" s="34">
        <v>332.2</v>
      </c>
      <c r="H32" s="22">
        <v>253.4</v>
      </c>
      <c r="I32" s="22"/>
      <c r="J32" s="22"/>
      <c r="K32" s="22"/>
      <c r="L32" s="22"/>
      <c r="M32" s="22"/>
      <c r="N32" s="22"/>
      <c r="O32" s="22"/>
      <c r="P32" s="22"/>
      <c r="Q32" s="22"/>
      <c r="R32" s="40">
        <v>274.8</v>
      </c>
    </row>
    <row r="33" spans="1:18">
      <c r="A33" s="12">
        <f t="shared" si="14"/>
        <v>20</v>
      </c>
      <c r="B33" s="65" t="s">
        <v>14</v>
      </c>
      <c r="C33" s="21">
        <v>808</v>
      </c>
      <c r="D33" s="15" t="s">
        <v>32</v>
      </c>
      <c r="E33" s="15" t="s">
        <v>55</v>
      </c>
      <c r="F33" s="15" t="s">
        <v>64</v>
      </c>
      <c r="G33" s="36">
        <f>G34</f>
        <v>1.1000000000000001</v>
      </c>
      <c r="H33" s="36">
        <f t="shared" ref="H33:R33" si="15">H34</f>
        <v>0.6</v>
      </c>
      <c r="I33" s="36">
        <f t="shared" si="15"/>
        <v>0.5</v>
      </c>
      <c r="J33" s="36">
        <f t="shared" si="15"/>
        <v>0.5</v>
      </c>
      <c r="K33" s="36">
        <f t="shared" si="15"/>
        <v>0.5</v>
      </c>
      <c r="L33" s="36">
        <f t="shared" si="15"/>
        <v>0.5</v>
      </c>
      <c r="M33" s="36">
        <f t="shared" si="15"/>
        <v>0.5</v>
      </c>
      <c r="N33" s="36">
        <f t="shared" si="15"/>
        <v>0.5</v>
      </c>
      <c r="O33" s="36">
        <f t="shared" si="15"/>
        <v>0.5</v>
      </c>
      <c r="P33" s="36">
        <f t="shared" si="15"/>
        <v>0.5</v>
      </c>
      <c r="Q33" s="36">
        <f t="shared" si="15"/>
        <v>0.5</v>
      </c>
      <c r="R33" s="41">
        <f t="shared" si="15"/>
        <v>0.6</v>
      </c>
    </row>
    <row r="34" spans="1:18">
      <c r="A34" s="12">
        <f t="shared" si="14"/>
        <v>21</v>
      </c>
      <c r="B34" s="64" t="s">
        <v>120</v>
      </c>
      <c r="C34" s="21">
        <v>808</v>
      </c>
      <c r="D34" s="15" t="s">
        <v>32</v>
      </c>
      <c r="E34" s="15" t="s">
        <v>55</v>
      </c>
      <c r="F34" s="15" t="s">
        <v>63</v>
      </c>
      <c r="G34" s="36">
        <v>1.1000000000000001</v>
      </c>
      <c r="H34" s="36">
        <v>0.6</v>
      </c>
      <c r="I34" s="36">
        <v>0.5</v>
      </c>
      <c r="J34" s="36">
        <v>0.5</v>
      </c>
      <c r="K34" s="36">
        <v>0.5</v>
      </c>
      <c r="L34" s="36">
        <v>0.5</v>
      </c>
      <c r="M34" s="36">
        <v>0.5</v>
      </c>
      <c r="N34" s="36">
        <v>0.5</v>
      </c>
      <c r="O34" s="36">
        <v>0.5</v>
      </c>
      <c r="P34" s="36">
        <v>0.5</v>
      </c>
      <c r="Q34" s="36">
        <v>0.5</v>
      </c>
      <c r="R34" s="41">
        <v>0.6</v>
      </c>
    </row>
    <row r="35" spans="1:18" ht="36">
      <c r="A35" s="12">
        <f t="shared" si="14"/>
        <v>22</v>
      </c>
      <c r="B35" s="64" t="s">
        <v>123</v>
      </c>
      <c r="C35" s="21">
        <v>808</v>
      </c>
      <c r="D35" s="13" t="s">
        <v>32</v>
      </c>
      <c r="E35" s="13" t="s">
        <v>53</v>
      </c>
      <c r="F35" s="13"/>
      <c r="G35" s="34">
        <f>G36+G38</f>
        <v>2.2999999999999998</v>
      </c>
      <c r="H35" s="34">
        <f t="shared" ref="H35:R35" si="16">H36+H38</f>
        <v>2.2999999999999998</v>
      </c>
      <c r="I35" s="34">
        <f t="shared" si="16"/>
        <v>2.1</v>
      </c>
      <c r="J35" s="34">
        <f t="shared" si="16"/>
        <v>2.1</v>
      </c>
      <c r="K35" s="34">
        <f t="shared" si="16"/>
        <v>2.1</v>
      </c>
      <c r="L35" s="34">
        <f t="shared" si="16"/>
        <v>2.1</v>
      </c>
      <c r="M35" s="34">
        <f t="shared" si="16"/>
        <v>2.1</v>
      </c>
      <c r="N35" s="34">
        <f t="shared" si="16"/>
        <v>2.1</v>
      </c>
      <c r="O35" s="34">
        <f t="shared" si="16"/>
        <v>2.1</v>
      </c>
      <c r="P35" s="34">
        <f t="shared" si="16"/>
        <v>2.1</v>
      </c>
      <c r="Q35" s="34">
        <f t="shared" si="16"/>
        <v>2.1</v>
      </c>
      <c r="R35" s="35">
        <f t="shared" si="16"/>
        <v>2.2999999999999998</v>
      </c>
    </row>
    <row r="36" spans="1:18" ht="37.5" customHeight="1">
      <c r="A36" s="12">
        <f t="shared" si="14"/>
        <v>23</v>
      </c>
      <c r="B36" s="64" t="s">
        <v>9</v>
      </c>
      <c r="C36" s="21">
        <v>808</v>
      </c>
      <c r="D36" s="13" t="s">
        <v>32</v>
      </c>
      <c r="E36" s="13" t="s">
        <v>53</v>
      </c>
      <c r="F36" s="13" t="s">
        <v>46</v>
      </c>
      <c r="G36" s="34">
        <f>G37</f>
        <v>1.9</v>
      </c>
      <c r="H36" s="34">
        <f>H37</f>
        <v>1.9</v>
      </c>
      <c r="I36" s="34"/>
      <c r="J36" s="34"/>
      <c r="K36" s="34"/>
      <c r="L36" s="34"/>
      <c r="M36" s="34"/>
      <c r="N36" s="34"/>
      <c r="O36" s="34"/>
      <c r="P36" s="34"/>
      <c r="Q36" s="34"/>
      <c r="R36" s="35">
        <f>R37</f>
        <v>1.9</v>
      </c>
    </row>
    <row r="37" spans="1:18" ht="15" customHeight="1">
      <c r="A37" s="12">
        <f t="shared" si="14"/>
        <v>24</v>
      </c>
      <c r="B37" s="64" t="s">
        <v>11</v>
      </c>
      <c r="C37" s="21">
        <v>808</v>
      </c>
      <c r="D37" s="13" t="s">
        <v>32</v>
      </c>
      <c r="E37" s="13" t="s">
        <v>53</v>
      </c>
      <c r="F37" s="13" t="s">
        <v>47</v>
      </c>
      <c r="G37" s="34">
        <v>1.9</v>
      </c>
      <c r="H37" s="34">
        <v>1.9</v>
      </c>
      <c r="I37" s="34"/>
      <c r="J37" s="34"/>
      <c r="K37" s="34"/>
      <c r="L37" s="34"/>
      <c r="M37" s="34"/>
      <c r="N37" s="34"/>
      <c r="O37" s="34"/>
      <c r="P37" s="34"/>
      <c r="Q37" s="34"/>
      <c r="R37" s="35">
        <v>1.9</v>
      </c>
    </row>
    <row r="38" spans="1:18">
      <c r="A38" s="12">
        <f t="shared" si="14"/>
        <v>25</v>
      </c>
      <c r="B38" s="64" t="s">
        <v>65</v>
      </c>
      <c r="C38" s="21">
        <v>808</v>
      </c>
      <c r="D38" s="13" t="s">
        <v>32</v>
      </c>
      <c r="E38" s="13" t="s">
        <v>53</v>
      </c>
      <c r="F38" s="13">
        <v>200</v>
      </c>
      <c r="G38" s="34">
        <f>G39</f>
        <v>0.4</v>
      </c>
      <c r="H38" s="34">
        <f t="shared" ref="H38:R38" si="17">H39</f>
        <v>0.4</v>
      </c>
      <c r="I38" s="34">
        <f t="shared" si="17"/>
        <v>2.1</v>
      </c>
      <c r="J38" s="34">
        <f t="shared" si="17"/>
        <v>2.1</v>
      </c>
      <c r="K38" s="34">
        <f t="shared" si="17"/>
        <v>2.1</v>
      </c>
      <c r="L38" s="34">
        <f t="shared" si="17"/>
        <v>2.1</v>
      </c>
      <c r="M38" s="34">
        <f t="shared" si="17"/>
        <v>2.1</v>
      </c>
      <c r="N38" s="34">
        <f t="shared" si="17"/>
        <v>2.1</v>
      </c>
      <c r="O38" s="34">
        <f t="shared" si="17"/>
        <v>2.1</v>
      </c>
      <c r="P38" s="34">
        <f t="shared" si="17"/>
        <v>2.1</v>
      </c>
      <c r="Q38" s="34">
        <f t="shared" si="17"/>
        <v>2.1</v>
      </c>
      <c r="R38" s="35">
        <f t="shared" si="17"/>
        <v>0.4</v>
      </c>
    </row>
    <row r="39" spans="1:18" ht="13.5" customHeight="1">
      <c r="A39" s="12">
        <f t="shared" si="14"/>
        <v>26</v>
      </c>
      <c r="B39" s="65" t="s">
        <v>12</v>
      </c>
      <c r="C39" s="21">
        <v>808</v>
      </c>
      <c r="D39" s="15" t="s">
        <v>32</v>
      </c>
      <c r="E39" s="15" t="s">
        <v>53</v>
      </c>
      <c r="F39" s="15">
        <v>240</v>
      </c>
      <c r="G39" s="36">
        <v>0.4</v>
      </c>
      <c r="H39" s="36">
        <v>0.4</v>
      </c>
      <c r="I39" s="36">
        <v>2.1</v>
      </c>
      <c r="J39" s="36">
        <v>2.1</v>
      </c>
      <c r="K39" s="36">
        <v>2.1</v>
      </c>
      <c r="L39" s="36">
        <v>2.1</v>
      </c>
      <c r="M39" s="36">
        <v>2.1</v>
      </c>
      <c r="N39" s="36">
        <v>2.1</v>
      </c>
      <c r="O39" s="36">
        <v>2.1</v>
      </c>
      <c r="P39" s="36">
        <v>2.1</v>
      </c>
      <c r="Q39" s="36">
        <v>2.1</v>
      </c>
      <c r="R39" s="35">
        <v>0.4</v>
      </c>
    </row>
    <row r="40" spans="1:18" ht="39" customHeight="1">
      <c r="A40" s="12">
        <f t="shared" si="14"/>
        <v>27</v>
      </c>
      <c r="B40" s="66" t="s">
        <v>91</v>
      </c>
      <c r="C40" s="22">
        <v>808</v>
      </c>
      <c r="D40" s="15" t="s">
        <v>32</v>
      </c>
      <c r="E40" s="42" t="s">
        <v>92</v>
      </c>
      <c r="F40" s="15"/>
      <c r="G40" s="36">
        <f>G41</f>
        <v>14</v>
      </c>
      <c r="H40" s="36">
        <f t="shared" ref="H40:R41" si="18">H41</f>
        <v>7</v>
      </c>
      <c r="I40" s="36">
        <f t="shared" si="18"/>
        <v>0</v>
      </c>
      <c r="J40" s="36">
        <f t="shared" si="18"/>
        <v>0</v>
      </c>
      <c r="K40" s="36">
        <f t="shared" si="18"/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si="18"/>
        <v>0</v>
      </c>
      <c r="Q40" s="36">
        <f t="shared" si="18"/>
        <v>0</v>
      </c>
      <c r="R40" s="35">
        <f t="shared" si="18"/>
        <v>7</v>
      </c>
    </row>
    <row r="41" spans="1:18">
      <c r="A41" s="12">
        <f t="shared" si="14"/>
        <v>28</v>
      </c>
      <c r="B41" s="66" t="s">
        <v>65</v>
      </c>
      <c r="C41" s="22">
        <v>808</v>
      </c>
      <c r="D41" s="15" t="s">
        <v>32</v>
      </c>
      <c r="E41" s="42" t="s">
        <v>92</v>
      </c>
      <c r="F41" s="15" t="s">
        <v>44</v>
      </c>
      <c r="G41" s="36">
        <f>G42</f>
        <v>14</v>
      </c>
      <c r="H41" s="36">
        <f t="shared" si="18"/>
        <v>7</v>
      </c>
      <c r="I41" s="36">
        <f t="shared" si="18"/>
        <v>0</v>
      </c>
      <c r="J41" s="36">
        <f t="shared" si="18"/>
        <v>0</v>
      </c>
      <c r="K41" s="36">
        <f t="shared" si="18"/>
        <v>0</v>
      </c>
      <c r="L41" s="36">
        <f t="shared" si="18"/>
        <v>0</v>
      </c>
      <c r="M41" s="36">
        <f t="shared" si="18"/>
        <v>0</v>
      </c>
      <c r="N41" s="36">
        <f t="shared" si="18"/>
        <v>0</v>
      </c>
      <c r="O41" s="36">
        <f t="shared" si="18"/>
        <v>0</v>
      </c>
      <c r="P41" s="36">
        <f t="shared" si="18"/>
        <v>0</v>
      </c>
      <c r="Q41" s="36">
        <f t="shared" si="18"/>
        <v>0</v>
      </c>
      <c r="R41" s="35">
        <f t="shared" si="18"/>
        <v>7</v>
      </c>
    </row>
    <row r="42" spans="1:18" ht="15" customHeight="1">
      <c r="A42" s="12">
        <f t="shared" si="14"/>
        <v>29</v>
      </c>
      <c r="B42" s="66" t="s">
        <v>12</v>
      </c>
      <c r="C42" s="22">
        <v>808</v>
      </c>
      <c r="D42" s="15" t="s">
        <v>32</v>
      </c>
      <c r="E42" s="42" t="s">
        <v>92</v>
      </c>
      <c r="F42" s="15" t="s">
        <v>45</v>
      </c>
      <c r="G42" s="36">
        <v>14</v>
      </c>
      <c r="H42" s="36">
        <v>7</v>
      </c>
      <c r="I42" s="36"/>
      <c r="J42" s="36"/>
      <c r="K42" s="36"/>
      <c r="L42" s="36"/>
      <c r="M42" s="36"/>
      <c r="N42" s="36"/>
      <c r="O42" s="36"/>
      <c r="P42" s="36"/>
      <c r="Q42" s="36"/>
      <c r="R42" s="35">
        <v>7</v>
      </c>
    </row>
    <row r="43" spans="1:18" ht="24">
      <c r="A43" s="12">
        <f t="shared" si="14"/>
        <v>30</v>
      </c>
      <c r="B43" s="62" t="s">
        <v>66</v>
      </c>
      <c r="C43" s="21">
        <v>808</v>
      </c>
      <c r="D43" s="17" t="s">
        <v>67</v>
      </c>
      <c r="E43" s="15"/>
      <c r="F43" s="15"/>
      <c r="G43" s="43">
        <v>0.2</v>
      </c>
      <c r="H43" s="44">
        <f>H44</f>
        <v>0</v>
      </c>
      <c r="I43" s="44"/>
      <c r="J43" s="44"/>
      <c r="K43" s="44"/>
      <c r="L43" s="44"/>
      <c r="M43" s="44"/>
      <c r="N43" s="44"/>
      <c r="O43" s="44"/>
      <c r="P43" s="44"/>
      <c r="Q43" s="44"/>
      <c r="R43" s="44">
        <f>R44</f>
        <v>0</v>
      </c>
    </row>
    <row r="44" spans="1:18">
      <c r="A44" s="12">
        <f t="shared" si="14"/>
        <v>31</v>
      </c>
      <c r="B44" s="64" t="s">
        <v>84</v>
      </c>
      <c r="C44" s="21">
        <v>808</v>
      </c>
      <c r="D44" s="13" t="s">
        <v>67</v>
      </c>
      <c r="E44" s="13" t="s">
        <v>52</v>
      </c>
      <c r="F44" s="9"/>
      <c r="G44" s="34">
        <v>0.2</v>
      </c>
      <c r="H44" s="40">
        <f>H45</f>
        <v>0</v>
      </c>
      <c r="I44" s="40"/>
      <c r="J44" s="40"/>
      <c r="K44" s="40"/>
      <c r="L44" s="40"/>
      <c r="M44" s="40"/>
      <c r="N44" s="40"/>
      <c r="O44" s="40"/>
      <c r="P44" s="40"/>
      <c r="Q44" s="40"/>
      <c r="R44" s="40">
        <v>0</v>
      </c>
    </row>
    <row r="45" spans="1:18">
      <c r="A45" s="12">
        <f t="shared" si="14"/>
        <v>32</v>
      </c>
      <c r="B45" s="64" t="s">
        <v>80</v>
      </c>
      <c r="C45" s="21">
        <v>808</v>
      </c>
      <c r="D45" s="11" t="s">
        <v>67</v>
      </c>
      <c r="E45" s="11" t="s">
        <v>51</v>
      </c>
      <c r="F45" s="18"/>
      <c r="G45" s="32">
        <v>0.2</v>
      </c>
      <c r="H45" s="40">
        <f>H46</f>
        <v>0</v>
      </c>
      <c r="I45" s="40"/>
      <c r="J45" s="40"/>
      <c r="K45" s="40"/>
      <c r="L45" s="40"/>
      <c r="M45" s="40"/>
      <c r="N45" s="40"/>
      <c r="O45" s="40"/>
      <c r="P45" s="40"/>
      <c r="Q45" s="40"/>
      <c r="R45" s="40">
        <f>R46</f>
        <v>0</v>
      </c>
    </row>
    <row r="46" spans="1:18" ht="39.75" customHeight="1">
      <c r="A46" s="12">
        <f t="shared" si="14"/>
        <v>33</v>
      </c>
      <c r="B46" s="63" t="s">
        <v>85</v>
      </c>
      <c r="C46" s="21">
        <v>808</v>
      </c>
      <c r="D46" s="11" t="s">
        <v>67</v>
      </c>
      <c r="E46" s="11" t="s">
        <v>71</v>
      </c>
      <c r="F46" s="11" t="s">
        <v>68</v>
      </c>
      <c r="G46" s="32">
        <v>0.2</v>
      </c>
      <c r="H46" s="32">
        <v>0</v>
      </c>
      <c r="I46" s="32">
        <v>0.2</v>
      </c>
      <c r="J46" s="32">
        <v>0.2</v>
      </c>
      <c r="K46" s="32">
        <v>0.2</v>
      </c>
      <c r="L46" s="32">
        <v>0.2</v>
      </c>
      <c r="M46" s="32">
        <v>0.2</v>
      </c>
      <c r="N46" s="32">
        <v>0.2</v>
      </c>
      <c r="O46" s="32">
        <v>0.2</v>
      </c>
      <c r="P46" s="32">
        <v>0.2</v>
      </c>
      <c r="Q46" s="32">
        <v>0.2</v>
      </c>
      <c r="R46" s="33">
        <v>0</v>
      </c>
    </row>
    <row r="47" spans="1:18" ht="12.75" customHeight="1">
      <c r="A47" s="12">
        <f t="shared" si="14"/>
        <v>34</v>
      </c>
      <c r="B47" s="64" t="s">
        <v>69</v>
      </c>
      <c r="C47" s="21">
        <v>808</v>
      </c>
      <c r="D47" s="13" t="s">
        <v>67</v>
      </c>
      <c r="E47" s="13" t="s">
        <v>71</v>
      </c>
      <c r="F47" s="13" t="s">
        <v>70</v>
      </c>
      <c r="G47" s="34">
        <v>0.2</v>
      </c>
      <c r="H47" s="40">
        <v>0</v>
      </c>
      <c r="I47" s="40"/>
      <c r="J47" s="40"/>
      <c r="K47" s="40"/>
      <c r="L47" s="40"/>
      <c r="M47" s="40"/>
      <c r="N47" s="40"/>
      <c r="O47" s="40"/>
      <c r="P47" s="40"/>
      <c r="Q47" s="40"/>
      <c r="R47" s="40">
        <v>0</v>
      </c>
    </row>
    <row r="48" spans="1:18" ht="15" customHeight="1">
      <c r="A48" s="12">
        <f t="shared" si="14"/>
        <v>35</v>
      </c>
      <c r="B48" s="62" t="s">
        <v>93</v>
      </c>
      <c r="C48" s="21">
        <v>808</v>
      </c>
      <c r="D48" s="9" t="s">
        <v>95</v>
      </c>
      <c r="E48" s="9"/>
      <c r="F48" s="9"/>
      <c r="G48" s="30">
        <f>G49</f>
        <v>67.7</v>
      </c>
      <c r="H48" s="30">
        <f t="shared" ref="H48:R52" si="19">H49</f>
        <v>0</v>
      </c>
      <c r="I48" s="30">
        <f t="shared" si="19"/>
        <v>0</v>
      </c>
      <c r="J48" s="30">
        <f t="shared" si="19"/>
        <v>0</v>
      </c>
      <c r="K48" s="30">
        <f t="shared" si="19"/>
        <v>0</v>
      </c>
      <c r="L48" s="30">
        <f t="shared" si="19"/>
        <v>0</v>
      </c>
      <c r="M48" s="30">
        <f t="shared" si="19"/>
        <v>0</v>
      </c>
      <c r="N48" s="30">
        <f t="shared" si="19"/>
        <v>0</v>
      </c>
      <c r="O48" s="30">
        <f t="shared" si="19"/>
        <v>0</v>
      </c>
      <c r="P48" s="30">
        <f t="shared" si="19"/>
        <v>0</v>
      </c>
      <c r="Q48" s="30">
        <f t="shared" si="19"/>
        <v>0</v>
      </c>
      <c r="R48" s="31">
        <f t="shared" si="19"/>
        <v>0</v>
      </c>
    </row>
    <row r="49" spans="1:18" ht="13.5" customHeight="1">
      <c r="A49" s="12">
        <f t="shared" si="14"/>
        <v>36</v>
      </c>
      <c r="B49" s="64" t="s">
        <v>84</v>
      </c>
      <c r="C49" s="21">
        <v>808</v>
      </c>
      <c r="D49" s="13" t="s">
        <v>95</v>
      </c>
      <c r="E49" s="13" t="s">
        <v>52</v>
      </c>
      <c r="F49" s="13"/>
      <c r="G49" s="34">
        <f>G50</f>
        <v>67.7</v>
      </c>
      <c r="H49" s="34">
        <f t="shared" si="19"/>
        <v>0</v>
      </c>
      <c r="I49" s="34">
        <f t="shared" si="19"/>
        <v>0</v>
      </c>
      <c r="J49" s="34">
        <f t="shared" si="19"/>
        <v>0</v>
      </c>
      <c r="K49" s="34">
        <f t="shared" si="19"/>
        <v>0</v>
      </c>
      <c r="L49" s="34">
        <f t="shared" si="19"/>
        <v>0</v>
      </c>
      <c r="M49" s="34">
        <f t="shared" si="19"/>
        <v>0</v>
      </c>
      <c r="N49" s="34">
        <f t="shared" si="19"/>
        <v>0</v>
      </c>
      <c r="O49" s="34">
        <f t="shared" si="19"/>
        <v>0</v>
      </c>
      <c r="P49" s="34">
        <f t="shared" si="19"/>
        <v>0</v>
      </c>
      <c r="Q49" s="34">
        <f t="shared" si="19"/>
        <v>0</v>
      </c>
      <c r="R49" s="35">
        <f t="shared" si="19"/>
        <v>0</v>
      </c>
    </row>
    <row r="50" spans="1:18" ht="12.75" customHeight="1">
      <c r="A50" s="12">
        <f t="shared" si="14"/>
        <v>37</v>
      </c>
      <c r="B50" s="64" t="s">
        <v>80</v>
      </c>
      <c r="C50" s="21">
        <v>808</v>
      </c>
      <c r="D50" s="13" t="s">
        <v>95</v>
      </c>
      <c r="E50" s="13" t="s">
        <v>51</v>
      </c>
      <c r="F50" s="13"/>
      <c r="G50" s="34">
        <f>G51</f>
        <v>67.7</v>
      </c>
      <c r="H50" s="34">
        <f t="shared" si="19"/>
        <v>0</v>
      </c>
      <c r="I50" s="34">
        <f t="shared" si="19"/>
        <v>0</v>
      </c>
      <c r="J50" s="34">
        <f t="shared" si="19"/>
        <v>0</v>
      </c>
      <c r="K50" s="34">
        <f t="shared" si="19"/>
        <v>0</v>
      </c>
      <c r="L50" s="34">
        <f t="shared" si="19"/>
        <v>0</v>
      </c>
      <c r="M50" s="34">
        <f t="shared" si="19"/>
        <v>0</v>
      </c>
      <c r="N50" s="34">
        <f t="shared" si="19"/>
        <v>0</v>
      </c>
      <c r="O50" s="34">
        <f t="shared" si="19"/>
        <v>0</v>
      </c>
      <c r="P50" s="34">
        <f t="shared" si="19"/>
        <v>0</v>
      </c>
      <c r="Q50" s="34">
        <f t="shared" si="19"/>
        <v>0</v>
      </c>
      <c r="R50" s="35">
        <f t="shared" si="19"/>
        <v>0</v>
      </c>
    </row>
    <row r="51" spans="1:18" ht="26.25" customHeight="1">
      <c r="A51" s="12">
        <f t="shared" si="14"/>
        <v>38</v>
      </c>
      <c r="B51" s="64" t="s">
        <v>94</v>
      </c>
      <c r="C51" s="21">
        <v>808</v>
      </c>
      <c r="D51" s="13" t="s">
        <v>95</v>
      </c>
      <c r="E51" s="13" t="s">
        <v>121</v>
      </c>
      <c r="F51" s="13"/>
      <c r="G51" s="34">
        <f>G52</f>
        <v>67.7</v>
      </c>
      <c r="H51" s="34">
        <f t="shared" si="19"/>
        <v>0</v>
      </c>
      <c r="I51" s="34">
        <f t="shared" si="19"/>
        <v>0</v>
      </c>
      <c r="J51" s="34">
        <f t="shared" si="19"/>
        <v>0</v>
      </c>
      <c r="K51" s="34">
        <f t="shared" si="19"/>
        <v>0</v>
      </c>
      <c r="L51" s="34">
        <f t="shared" si="19"/>
        <v>0</v>
      </c>
      <c r="M51" s="34">
        <f t="shared" si="19"/>
        <v>0</v>
      </c>
      <c r="N51" s="34">
        <f t="shared" si="19"/>
        <v>0</v>
      </c>
      <c r="O51" s="34">
        <f t="shared" si="19"/>
        <v>0</v>
      </c>
      <c r="P51" s="34">
        <f t="shared" si="19"/>
        <v>0</v>
      </c>
      <c r="Q51" s="34">
        <f t="shared" si="19"/>
        <v>0</v>
      </c>
      <c r="R51" s="35">
        <f t="shared" si="19"/>
        <v>0</v>
      </c>
    </row>
    <row r="52" spans="1:18" ht="13.5" customHeight="1">
      <c r="A52" s="12">
        <f t="shared" si="14"/>
        <v>39</v>
      </c>
      <c r="B52" s="64" t="s">
        <v>14</v>
      </c>
      <c r="C52" s="21">
        <v>808</v>
      </c>
      <c r="D52" s="13" t="s">
        <v>95</v>
      </c>
      <c r="E52" s="13" t="s">
        <v>121</v>
      </c>
      <c r="F52" s="13" t="s">
        <v>64</v>
      </c>
      <c r="G52" s="34">
        <f>G53</f>
        <v>67.7</v>
      </c>
      <c r="H52" s="34">
        <f t="shared" si="19"/>
        <v>0</v>
      </c>
      <c r="I52" s="34">
        <f t="shared" si="19"/>
        <v>0</v>
      </c>
      <c r="J52" s="34">
        <f t="shared" si="19"/>
        <v>0</v>
      </c>
      <c r="K52" s="34">
        <f t="shared" si="19"/>
        <v>0</v>
      </c>
      <c r="L52" s="34">
        <f t="shared" si="19"/>
        <v>0</v>
      </c>
      <c r="M52" s="34">
        <f t="shared" si="19"/>
        <v>0</v>
      </c>
      <c r="N52" s="34">
        <f t="shared" si="19"/>
        <v>0</v>
      </c>
      <c r="O52" s="34">
        <f t="shared" si="19"/>
        <v>0</v>
      </c>
      <c r="P52" s="34">
        <f t="shared" si="19"/>
        <v>0</v>
      </c>
      <c r="Q52" s="34">
        <f t="shared" si="19"/>
        <v>0</v>
      </c>
      <c r="R52" s="35">
        <f t="shared" si="19"/>
        <v>0</v>
      </c>
    </row>
    <row r="53" spans="1:18" ht="14.25" customHeight="1">
      <c r="A53" s="12">
        <f t="shared" si="14"/>
        <v>40</v>
      </c>
      <c r="B53" s="64" t="s">
        <v>96</v>
      </c>
      <c r="C53" s="21">
        <v>808</v>
      </c>
      <c r="D53" s="13" t="s">
        <v>95</v>
      </c>
      <c r="E53" s="13" t="s">
        <v>121</v>
      </c>
      <c r="F53" s="13" t="s">
        <v>97</v>
      </c>
      <c r="G53" s="34">
        <v>67.7</v>
      </c>
      <c r="H53" s="40">
        <v>0</v>
      </c>
      <c r="I53" s="40"/>
      <c r="J53" s="40"/>
      <c r="K53" s="40"/>
      <c r="L53" s="40"/>
      <c r="M53" s="40"/>
      <c r="N53" s="40"/>
      <c r="O53" s="40"/>
      <c r="P53" s="40"/>
      <c r="Q53" s="40"/>
      <c r="R53" s="40">
        <v>0</v>
      </c>
    </row>
    <row r="54" spans="1:18" ht="12.75" customHeight="1">
      <c r="A54" s="12">
        <f t="shared" si="14"/>
        <v>41</v>
      </c>
      <c r="B54" s="62" t="s">
        <v>13</v>
      </c>
      <c r="C54" s="21">
        <v>808</v>
      </c>
      <c r="D54" s="9" t="s">
        <v>33</v>
      </c>
      <c r="E54" s="13"/>
      <c r="F54" s="13"/>
      <c r="G54" s="30">
        <v>5</v>
      </c>
      <c r="H54" s="44">
        <f>H55</f>
        <v>5</v>
      </c>
      <c r="I54" s="44"/>
      <c r="J54" s="44"/>
      <c r="K54" s="44"/>
      <c r="L54" s="44"/>
      <c r="M54" s="44"/>
      <c r="N54" s="44"/>
      <c r="O54" s="44"/>
      <c r="P54" s="44"/>
      <c r="Q54" s="44"/>
      <c r="R54" s="44">
        <f>R55</f>
        <v>5</v>
      </c>
    </row>
    <row r="55" spans="1:18" ht="13.5" customHeight="1">
      <c r="A55" s="12">
        <f t="shared" si="14"/>
        <v>42</v>
      </c>
      <c r="B55" s="64" t="s">
        <v>84</v>
      </c>
      <c r="C55" s="21">
        <v>808</v>
      </c>
      <c r="D55" s="13" t="s">
        <v>33</v>
      </c>
      <c r="E55" s="13" t="s">
        <v>52</v>
      </c>
      <c r="F55" s="13"/>
      <c r="G55" s="34">
        <v>5</v>
      </c>
      <c r="H55" s="40">
        <f>H56</f>
        <v>5</v>
      </c>
      <c r="I55" s="40">
        <f t="shared" ref="I55:R55" si="20">I56</f>
        <v>0</v>
      </c>
      <c r="J55" s="40">
        <f t="shared" si="20"/>
        <v>0</v>
      </c>
      <c r="K55" s="40">
        <f t="shared" si="20"/>
        <v>0</v>
      </c>
      <c r="L55" s="40">
        <f t="shared" si="20"/>
        <v>0</v>
      </c>
      <c r="M55" s="40">
        <f t="shared" si="20"/>
        <v>0</v>
      </c>
      <c r="N55" s="40">
        <f t="shared" si="20"/>
        <v>0</v>
      </c>
      <c r="O55" s="40">
        <f t="shared" si="20"/>
        <v>0</v>
      </c>
      <c r="P55" s="40">
        <f t="shared" si="20"/>
        <v>0</v>
      </c>
      <c r="Q55" s="40">
        <f t="shared" si="20"/>
        <v>0</v>
      </c>
      <c r="R55" s="40">
        <f t="shared" si="20"/>
        <v>5</v>
      </c>
    </row>
    <row r="56" spans="1:18" ht="12.75" customHeight="1">
      <c r="A56" s="12">
        <f t="shared" si="14"/>
        <v>43</v>
      </c>
      <c r="B56" s="64" t="s">
        <v>80</v>
      </c>
      <c r="C56" s="21">
        <v>808</v>
      </c>
      <c r="D56" s="13" t="s">
        <v>33</v>
      </c>
      <c r="E56" s="13" t="s">
        <v>51</v>
      </c>
      <c r="F56" s="13"/>
      <c r="G56" s="34">
        <v>5</v>
      </c>
      <c r="H56" s="40">
        <f>H57</f>
        <v>5</v>
      </c>
      <c r="I56" s="40">
        <f t="shared" ref="I56:R56" si="21">I57</f>
        <v>0</v>
      </c>
      <c r="J56" s="40">
        <f t="shared" si="21"/>
        <v>0</v>
      </c>
      <c r="K56" s="40">
        <f t="shared" si="21"/>
        <v>0</v>
      </c>
      <c r="L56" s="40">
        <f t="shared" si="21"/>
        <v>0</v>
      </c>
      <c r="M56" s="40">
        <f t="shared" si="21"/>
        <v>0</v>
      </c>
      <c r="N56" s="40">
        <f t="shared" si="21"/>
        <v>0</v>
      </c>
      <c r="O56" s="40">
        <f t="shared" si="21"/>
        <v>0</v>
      </c>
      <c r="P56" s="40">
        <f t="shared" si="21"/>
        <v>0</v>
      </c>
      <c r="Q56" s="40">
        <f t="shared" si="21"/>
        <v>0</v>
      </c>
      <c r="R56" s="40">
        <f t="shared" si="21"/>
        <v>5</v>
      </c>
    </row>
    <row r="57" spans="1:18" ht="26.25" customHeight="1">
      <c r="A57" s="12">
        <f t="shared" ref="A57:A134" si="22">A56+1</f>
        <v>44</v>
      </c>
      <c r="B57" s="64" t="s">
        <v>124</v>
      </c>
      <c r="C57" s="21">
        <v>808</v>
      </c>
      <c r="D57" s="13" t="s">
        <v>33</v>
      </c>
      <c r="E57" s="13" t="s">
        <v>56</v>
      </c>
      <c r="F57" s="13"/>
      <c r="G57" s="34">
        <v>5</v>
      </c>
      <c r="H57" s="40">
        <f>H58</f>
        <v>5</v>
      </c>
      <c r="I57" s="40">
        <f t="shared" ref="I57:R57" si="23">I58</f>
        <v>0</v>
      </c>
      <c r="J57" s="40">
        <f t="shared" si="23"/>
        <v>0</v>
      </c>
      <c r="K57" s="40">
        <f t="shared" si="23"/>
        <v>0</v>
      </c>
      <c r="L57" s="40">
        <f t="shared" si="23"/>
        <v>0</v>
      </c>
      <c r="M57" s="40">
        <f t="shared" si="23"/>
        <v>0</v>
      </c>
      <c r="N57" s="40">
        <f t="shared" si="23"/>
        <v>0</v>
      </c>
      <c r="O57" s="40">
        <f t="shared" si="23"/>
        <v>0</v>
      </c>
      <c r="P57" s="40">
        <f t="shared" si="23"/>
        <v>0</v>
      </c>
      <c r="Q57" s="40">
        <f t="shared" si="23"/>
        <v>0</v>
      </c>
      <c r="R57" s="40">
        <f t="shared" si="23"/>
        <v>5</v>
      </c>
    </row>
    <row r="58" spans="1:18">
      <c r="A58" s="12">
        <f t="shared" si="22"/>
        <v>45</v>
      </c>
      <c r="B58" s="64" t="s">
        <v>14</v>
      </c>
      <c r="C58" s="21">
        <v>808</v>
      </c>
      <c r="D58" s="13" t="s">
        <v>33</v>
      </c>
      <c r="E58" s="13" t="s">
        <v>56</v>
      </c>
      <c r="F58" s="13">
        <v>800</v>
      </c>
      <c r="G58" s="34">
        <f>G59</f>
        <v>5</v>
      </c>
      <c r="H58" s="40">
        <f>H59</f>
        <v>5</v>
      </c>
      <c r="I58" s="40">
        <f t="shared" ref="I58:R58" si="24">I59</f>
        <v>0</v>
      </c>
      <c r="J58" s="40">
        <f t="shared" si="24"/>
        <v>0</v>
      </c>
      <c r="K58" s="40">
        <f t="shared" si="24"/>
        <v>0</v>
      </c>
      <c r="L58" s="40">
        <f t="shared" si="24"/>
        <v>0</v>
      </c>
      <c r="M58" s="40">
        <f t="shared" si="24"/>
        <v>0</v>
      </c>
      <c r="N58" s="40">
        <f t="shared" si="24"/>
        <v>0</v>
      </c>
      <c r="O58" s="40">
        <f t="shared" si="24"/>
        <v>0</v>
      </c>
      <c r="P58" s="40">
        <f t="shared" si="24"/>
        <v>0</v>
      </c>
      <c r="Q58" s="40">
        <f t="shared" si="24"/>
        <v>0</v>
      </c>
      <c r="R58" s="40">
        <f t="shared" si="24"/>
        <v>5</v>
      </c>
    </row>
    <row r="59" spans="1:18" ht="14.25" customHeight="1">
      <c r="A59" s="12">
        <f t="shared" si="22"/>
        <v>46</v>
      </c>
      <c r="B59" s="65" t="s">
        <v>29</v>
      </c>
      <c r="C59" s="21">
        <v>808</v>
      </c>
      <c r="D59" s="15" t="s">
        <v>33</v>
      </c>
      <c r="E59" s="15" t="s">
        <v>56</v>
      </c>
      <c r="F59" s="15">
        <v>870</v>
      </c>
      <c r="G59" s="36">
        <v>5</v>
      </c>
      <c r="H59" s="40">
        <v>5</v>
      </c>
      <c r="I59" s="40"/>
      <c r="J59" s="40"/>
      <c r="K59" s="40"/>
      <c r="L59" s="40"/>
      <c r="M59" s="40"/>
      <c r="N59" s="40"/>
      <c r="O59" s="40"/>
      <c r="P59" s="40"/>
      <c r="Q59" s="40"/>
      <c r="R59" s="40">
        <v>5</v>
      </c>
    </row>
    <row r="60" spans="1:18">
      <c r="A60" s="12">
        <f t="shared" si="22"/>
        <v>47</v>
      </c>
      <c r="B60" s="62" t="s">
        <v>15</v>
      </c>
      <c r="C60" s="21">
        <v>808</v>
      </c>
      <c r="D60" s="9" t="s">
        <v>34</v>
      </c>
      <c r="E60" s="9"/>
      <c r="F60" s="9"/>
      <c r="G60" s="30">
        <f>G61</f>
        <v>77.099999999999994</v>
      </c>
      <c r="H60" s="30">
        <f t="shared" ref="H60:R60" si="25">H61</f>
        <v>77.900000000000006</v>
      </c>
      <c r="I60" s="30">
        <f t="shared" si="25"/>
        <v>0</v>
      </c>
      <c r="J60" s="30">
        <f t="shared" si="25"/>
        <v>0</v>
      </c>
      <c r="K60" s="30">
        <f t="shared" si="25"/>
        <v>0</v>
      </c>
      <c r="L60" s="30">
        <f t="shared" si="25"/>
        <v>0</v>
      </c>
      <c r="M60" s="30">
        <f t="shared" si="25"/>
        <v>0</v>
      </c>
      <c r="N60" s="30">
        <f t="shared" si="25"/>
        <v>0</v>
      </c>
      <c r="O60" s="30">
        <f t="shared" si="25"/>
        <v>0</v>
      </c>
      <c r="P60" s="30">
        <f t="shared" si="25"/>
        <v>0</v>
      </c>
      <c r="Q60" s="30">
        <f t="shared" si="25"/>
        <v>0</v>
      </c>
      <c r="R60" s="31">
        <f t="shared" si="25"/>
        <v>79.800000000000011</v>
      </c>
    </row>
    <row r="61" spans="1:18">
      <c r="A61" s="12">
        <f t="shared" si="22"/>
        <v>48</v>
      </c>
      <c r="B61" s="67" t="s">
        <v>16</v>
      </c>
      <c r="C61" s="21">
        <v>808</v>
      </c>
      <c r="D61" s="18" t="s">
        <v>35</v>
      </c>
      <c r="E61" s="18"/>
      <c r="F61" s="18"/>
      <c r="G61" s="45">
        <f>G62</f>
        <v>77.099999999999994</v>
      </c>
      <c r="H61" s="46">
        <f>H62</f>
        <v>77.900000000000006</v>
      </c>
      <c r="I61" s="46"/>
      <c r="J61" s="46"/>
      <c r="K61" s="46"/>
      <c r="L61" s="46"/>
      <c r="M61" s="46"/>
      <c r="N61" s="46"/>
      <c r="O61" s="46"/>
      <c r="P61" s="46"/>
      <c r="Q61" s="46"/>
      <c r="R61" s="46">
        <f t="shared" ref="R61:R65" si="26">R62</f>
        <v>79.800000000000011</v>
      </c>
    </row>
    <row r="62" spans="1:18">
      <c r="A62" s="12">
        <f t="shared" si="22"/>
        <v>49</v>
      </c>
      <c r="B62" s="64" t="s">
        <v>79</v>
      </c>
      <c r="C62" s="21">
        <v>808</v>
      </c>
      <c r="D62" s="13" t="s">
        <v>35</v>
      </c>
      <c r="E62" s="13" t="s">
        <v>52</v>
      </c>
      <c r="F62" s="13"/>
      <c r="G62" s="34">
        <f>G63</f>
        <v>77.099999999999994</v>
      </c>
      <c r="H62" s="47">
        <f>H63</f>
        <v>77.900000000000006</v>
      </c>
      <c r="I62" s="47"/>
      <c r="J62" s="47"/>
      <c r="K62" s="47"/>
      <c r="L62" s="47"/>
      <c r="M62" s="47"/>
      <c r="N62" s="47"/>
      <c r="O62" s="47"/>
      <c r="P62" s="47"/>
      <c r="Q62" s="47"/>
      <c r="R62" s="47">
        <f t="shared" si="26"/>
        <v>79.800000000000011</v>
      </c>
    </row>
    <row r="63" spans="1:18">
      <c r="A63" s="12">
        <f t="shared" si="22"/>
        <v>50</v>
      </c>
      <c r="B63" s="64" t="s">
        <v>80</v>
      </c>
      <c r="C63" s="21">
        <v>808</v>
      </c>
      <c r="D63" s="13" t="s">
        <v>35</v>
      </c>
      <c r="E63" s="13" t="s">
        <v>51</v>
      </c>
      <c r="F63" s="13"/>
      <c r="G63" s="34">
        <f>G64</f>
        <v>77.099999999999994</v>
      </c>
      <c r="H63" s="47">
        <f>H64</f>
        <v>77.900000000000006</v>
      </c>
      <c r="I63" s="47"/>
      <c r="J63" s="47"/>
      <c r="K63" s="47"/>
      <c r="L63" s="47"/>
      <c r="M63" s="47"/>
      <c r="N63" s="47"/>
      <c r="O63" s="47"/>
      <c r="P63" s="47"/>
      <c r="Q63" s="47"/>
      <c r="R63" s="47">
        <f t="shared" si="26"/>
        <v>79.800000000000011</v>
      </c>
    </row>
    <row r="64" spans="1:18" ht="24.75" customHeight="1">
      <c r="A64" s="12">
        <f t="shared" si="22"/>
        <v>51</v>
      </c>
      <c r="B64" s="64" t="s">
        <v>86</v>
      </c>
      <c r="C64" s="21">
        <v>808</v>
      </c>
      <c r="D64" s="13" t="s">
        <v>35</v>
      </c>
      <c r="E64" s="13" t="s">
        <v>57</v>
      </c>
      <c r="F64" s="13"/>
      <c r="G64" s="34">
        <f>G65+G67</f>
        <v>77.099999999999994</v>
      </c>
      <c r="H64" s="47">
        <f>H65+H67</f>
        <v>77.900000000000006</v>
      </c>
      <c r="I64" s="47">
        <f t="shared" ref="I64:R64" si="27">I65+I67</f>
        <v>0</v>
      </c>
      <c r="J64" s="47">
        <f t="shared" si="27"/>
        <v>0</v>
      </c>
      <c r="K64" s="47">
        <f t="shared" si="27"/>
        <v>0</v>
      </c>
      <c r="L64" s="47">
        <f t="shared" si="27"/>
        <v>0</v>
      </c>
      <c r="M64" s="47">
        <f t="shared" si="27"/>
        <v>0</v>
      </c>
      <c r="N64" s="47">
        <f t="shared" si="27"/>
        <v>0</v>
      </c>
      <c r="O64" s="47">
        <f t="shared" si="27"/>
        <v>0</v>
      </c>
      <c r="P64" s="47">
        <f t="shared" si="27"/>
        <v>0</v>
      </c>
      <c r="Q64" s="47">
        <f t="shared" si="27"/>
        <v>0</v>
      </c>
      <c r="R64" s="47">
        <f t="shared" si="27"/>
        <v>79.800000000000011</v>
      </c>
    </row>
    <row r="65" spans="1:18" ht="39" customHeight="1">
      <c r="A65" s="12">
        <f t="shared" si="22"/>
        <v>52</v>
      </c>
      <c r="B65" s="64" t="s">
        <v>9</v>
      </c>
      <c r="C65" s="21">
        <v>808</v>
      </c>
      <c r="D65" s="13" t="s">
        <v>35</v>
      </c>
      <c r="E65" s="13" t="s">
        <v>57</v>
      </c>
      <c r="F65" s="13">
        <v>100</v>
      </c>
      <c r="G65" s="34">
        <f>G66</f>
        <v>60.2</v>
      </c>
      <c r="H65" s="47">
        <f>H66</f>
        <v>60.2</v>
      </c>
      <c r="I65" s="47"/>
      <c r="J65" s="47"/>
      <c r="K65" s="47"/>
      <c r="L65" s="47"/>
      <c r="M65" s="47"/>
      <c r="N65" s="47"/>
      <c r="O65" s="47"/>
      <c r="P65" s="47"/>
      <c r="Q65" s="47"/>
      <c r="R65" s="47">
        <f t="shared" si="26"/>
        <v>60.2</v>
      </c>
    </row>
    <row r="66" spans="1:18">
      <c r="A66" s="12">
        <f t="shared" si="22"/>
        <v>53</v>
      </c>
      <c r="B66" s="64" t="s">
        <v>48</v>
      </c>
      <c r="C66" s="21">
        <v>808</v>
      </c>
      <c r="D66" s="13" t="s">
        <v>35</v>
      </c>
      <c r="E66" s="13" t="s">
        <v>57</v>
      </c>
      <c r="F66" s="13">
        <v>120</v>
      </c>
      <c r="G66" s="34">
        <v>60.2</v>
      </c>
      <c r="H66" s="47">
        <v>60.2</v>
      </c>
      <c r="I66" s="47"/>
      <c r="J66" s="47"/>
      <c r="K66" s="47"/>
      <c r="L66" s="47"/>
      <c r="M66" s="47"/>
      <c r="N66" s="47"/>
      <c r="O66" s="47"/>
      <c r="P66" s="47"/>
      <c r="Q66" s="47"/>
      <c r="R66" s="47">
        <v>60.2</v>
      </c>
    </row>
    <row r="67" spans="1:18">
      <c r="A67" s="12">
        <f t="shared" si="22"/>
        <v>54</v>
      </c>
      <c r="B67" s="64" t="s">
        <v>65</v>
      </c>
      <c r="C67" s="21">
        <v>808</v>
      </c>
      <c r="D67" s="13" t="s">
        <v>35</v>
      </c>
      <c r="E67" s="13" t="s">
        <v>57</v>
      </c>
      <c r="F67" s="13">
        <v>200</v>
      </c>
      <c r="G67" s="34">
        <f>G68</f>
        <v>16.899999999999999</v>
      </c>
      <c r="H67" s="47">
        <f>H68</f>
        <v>17.7</v>
      </c>
      <c r="I67" s="47"/>
      <c r="J67" s="47"/>
      <c r="K67" s="47"/>
      <c r="L67" s="47"/>
      <c r="M67" s="47"/>
      <c r="N67" s="47"/>
      <c r="O67" s="47"/>
      <c r="P67" s="47"/>
      <c r="Q67" s="47"/>
      <c r="R67" s="47">
        <v>19.600000000000001</v>
      </c>
    </row>
    <row r="68" spans="1:18" ht="14.25" customHeight="1">
      <c r="A68" s="12">
        <f t="shared" si="22"/>
        <v>55</v>
      </c>
      <c r="B68" s="65" t="s">
        <v>12</v>
      </c>
      <c r="C68" s="21">
        <v>808</v>
      </c>
      <c r="D68" s="15" t="s">
        <v>35</v>
      </c>
      <c r="E68" s="15" t="s">
        <v>57</v>
      </c>
      <c r="F68" s="15">
        <v>240</v>
      </c>
      <c r="G68" s="36">
        <v>16.899999999999999</v>
      </c>
      <c r="H68" s="47">
        <v>17.7</v>
      </c>
      <c r="I68" s="47"/>
      <c r="J68" s="47"/>
      <c r="K68" s="47"/>
      <c r="L68" s="47"/>
      <c r="M68" s="47"/>
      <c r="N68" s="47"/>
      <c r="O68" s="47"/>
      <c r="P68" s="47"/>
      <c r="Q68" s="47"/>
      <c r="R68" s="47">
        <v>19.600000000000001</v>
      </c>
    </row>
    <row r="69" spans="1:18">
      <c r="A69" s="12">
        <f t="shared" si="22"/>
        <v>56</v>
      </c>
      <c r="B69" s="68" t="s">
        <v>60</v>
      </c>
      <c r="C69" s="21">
        <v>808</v>
      </c>
      <c r="D69" s="17" t="s">
        <v>54</v>
      </c>
      <c r="E69" s="17"/>
      <c r="F69" s="17"/>
      <c r="G69" s="43">
        <f>G70</f>
        <v>42.9</v>
      </c>
      <c r="H69" s="43">
        <f>H70</f>
        <v>56</v>
      </c>
      <c r="I69" s="43" t="e">
        <f>I70+#REF!</f>
        <v>#REF!</v>
      </c>
      <c r="J69" s="43" t="e">
        <f>J70+#REF!</f>
        <v>#REF!</v>
      </c>
      <c r="K69" s="43" t="e">
        <f>K70+#REF!</f>
        <v>#REF!</v>
      </c>
      <c r="L69" s="43" t="e">
        <f>L70+#REF!</f>
        <v>#REF!</v>
      </c>
      <c r="M69" s="43" t="e">
        <f>M70+#REF!</f>
        <v>#REF!</v>
      </c>
      <c r="N69" s="43" t="e">
        <f>N70+#REF!</f>
        <v>#REF!</v>
      </c>
      <c r="O69" s="43" t="e">
        <f>O70+#REF!</f>
        <v>#REF!</v>
      </c>
      <c r="P69" s="43" t="e">
        <f>P70+#REF!</f>
        <v>#REF!</v>
      </c>
      <c r="Q69" s="43" t="e">
        <f>Q70+#REF!</f>
        <v>#REF!</v>
      </c>
      <c r="R69" s="48">
        <f>R70</f>
        <v>56</v>
      </c>
    </row>
    <row r="70" spans="1:18">
      <c r="A70" s="12">
        <f t="shared" si="22"/>
        <v>57</v>
      </c>
      <c r="B70" s="65" t="s">
        <v>61</v>
      </c>
      <c r="C70" s="21">
        <v>808</v>
      </c>
      <c r="D70" s="15" t="s">
        <v>62</v>
      </c>
      <c r="E70" s="15"/>
      <c r="F70" s="17"/>
      <c r="G70" s="36">
        <f>G71+G75</f>
        <v>42.9</v>
      </c>
      <c r="H70" s="36">
        <f t="shared" ref="H70:R70" si="28">H71+H75</f>
        <v>56</v>
      </c>
      <c r="I70" s="36">
        <f t="shared" si="28"/>
        <v>40</v>
      </c>
      <c r="J70" s="36">
        <f t="shared" si="28"/>
        <v>40</v>
      </c>
      <c r="K70" s="36">
        <f t="shared" si="28"/>
        <v>40</v>
      </c>
      <c r="L70" s="36">
        <f t="shared" si="28"/>
        <v>40</v>
      </c>
      <c r="M70" s="36">
        <f t="shared" si="28"/>
        <v>40</v>
      </c>
      <c r="N70" s="36">
        <f t="shared" si="28"/>
        <v>40</v>
      </c>
      <c r="O70" s="36">
        <f t="shared" si="28"/>
        <v>40</v>
      </c>
      <c r="P70" s="36">
        <f t="shared" si="28"/>
        <v>40</v>
      </c>
      <c r="Q70" s="36">
        <f t="shared" si="28"/>
        <v>40</v>
      </c>
      <c r="R70" s="36">
        <f t="shared" si="28"/>
        <v>56</v>
      </c>
    </row>
    <row r="71" spans="1:18" ht="24">
      <c r="A71" s="12">
        <f t="shared" si="22"/>
        <v>58</v>
      </c>
      <c r="B71" s="66" t="s">
        <v>98</v>
      </c>
      <c r="C71" s="21">
        <v>808</v>
      </c>
      <c r="D71" s="15" t="s">
        <v>62</v>
      </c>
      <c r="E71" s="49" t="s">
        <v>72</v>
      </c>
      <c r="F71" s="17"/>
      <c r="G71" s="36">
        <f>G72</f>
        <v>8.4</v>
      </c>
      <c r="H71" s="36">
        <f t="shared" ref="H71:R71" si="29">H72</f>
        <v>7.7</v>
      </c>
      <c r="I71" s="36">
        <f t="shared" si="29"/>
        <v>40</v>
      </c>
      <c r="J71" s="36">
        <f t="shared" si="29"/>
        <v>40</v>
      </c>
      <c r="K71" s="36">
        <f t="shared" si="29"/>
        <v>40</v>
      </c>
      <c r="L71" s="36">
        <f t="shared" si="29"/>
        <v>40</v>
      </c>
      <c r="M71" s="36">
        <f t="shared" si="29"/>
        <v>40</v>
      </c>
      <c r="N71" s="36">
        <f t="shared" si="29"/>
        <v>40</v>
      </c>
      <c r="O71" s="36">
        <f t="shared" si="29"/>
        <v>40</v>
      </c>
      <c r="P71" s="36">
        <f t="shared" si="29"/>
        <v>40</v>
      </c>
      <c r="Q71" s="36">
        <f t="shared" si="29"/>
        <v>40</v>
      </c>
      <c r="R71" s="41">
        <f t="shared" si="29"/>
        <v>7.7</v>
      </c>
    </row>
    <row r="72" spans="1:18" ht="39" customHeight="1">
      <c r="A72" s="12">
        <f t="shared" si="22"/>
        <v>59</v>
      </c>
      <c r="B72" s="69" t="s">
        <v>99</v>
      </c>
      <c r="C72" s="21">
        <v>808</v>
      </c>
      <c r="D72" s="15" t="s">
        <v>62</v>
      </c>
      <c r="E72" s="49" t="s">
        <v>100</v>
      </c>
      <c r="F72" s="17"/>
      <c r="G72" s="36">
        <f>G73</f>
        <v>8.4</v>
      </c>
      <c r="H72" s="36">
        <f t="shared" ref="H72:R72" si="30">H73</f>
        <v>7.7</v>
      </c>
      <c r="I72" s="36">
        <f t="shared" si="30"/>
        <v>40</v>
      </c>
      <c r="J72" s="36">
        <f t="shared" si="30"/>
        <v>40</v>
      </c>
      <c r="K72" s="36">
        <f t="shared" si="30"/>
        <v>40</v>
      </c>
      <c r="L72" s="36">
        <f t="shared" si="30"/>
        <v>40</v>
      </c>
      <c r="M72" s="36">
        <f t="shared" si="30"/>
        <v>40</v>
      </c>
      <c r="N72" s="36">
        <f t="shared" si="30"/>
        <v>40</v>
      </c>
      <c r="O72" s="36">
        <f t="shared" si="30"/>
        <v>40</v>
      </c>
      <c r="P72" s="36">
        <f t="shared" si="30"/>
        <v>40</v>
      </c>
      <c r="Q72" s="36">
        <f t="shared" si="30"/>
        <v>40</v>
      </c>
      <c r="R72" s="41">
        <f t="shared" si="30"/>
        <v>7.7</v>
      </c>
    </row>
    <row r="73" spans="1:18">
      <c r="A73" s="12">
        <f t="shared" si="22"/>
        <v>60</v>
      </c>
      <c r="B73" s="64" t="s">
        <v>65</v>
      </c>
      <c r="C73" s="21">
        <v>808</v>
      </c>
      <c r="D73" s="15" t="s">
        <v>62</v>
      </c>
      <c r="E73" s="49" t="s">
        <v>100</v>
      </c>
      <c r="F73" s="15" t="s">
        <v>44</v>
      </c>
      <c r="G73" s="36">
        <f>G74</f>
        <v>8.4</v>
      </c>
      <c r="H73" s="36">
        <f t="shared" ref="H73:R73" si="31">H74</f>
        <v>7.7</v>
      </c>
      <c r="I73" s="36">
        <f t="shared" si="31"/>
        <v>40</v>
      </c>
      <c r="J73" s="36">
        <f t="shared" si="31"/>
        <v>40</v>
      </c>
      <c r="K73" s="36">
        <f t="shared" si="31"/>
        <v>40</v>
      </c>
      <c r="L73" s="36">
        <f t="shared" si="31"/>
        <v>40</v>
      </c>
      <c r="M73" s="36">
        <f t="shared" si="31"/>
        <v>40</v>
      </c>
      <c r="N73" s="36">
        <f t="shared" si="31"/>
        <v>40</v>
      </c>
      <c r="O73" s="36">
        <f t="shared" si="31"/>
        <v>40</v>
      </c>
      <c r="P73" s="36">
        <f t="shared" si="31"/>
        <v>40</v>
      </c>
      <c r="Q73" s="36">
        <f t="shared" si="31"/>
        <v>40</v>
      </c>
      <c r="R73" s="41">
        <f t="shared" si="31"/>
        <v>7.7</v>
      </c>
    </row>
    <row r="74" spans="1:18" ht="15.75" customHeight="1">
      <c r="A74" s="12">
        <f t="shared" si="22"/>
        <v>61</v>
      </c>
      <c r="B74" s="65" t="s">
        <v>12</v>
      </c>
      <c r="C74" s="21">
        <v>808</v>
      </c>
      <c r="D74" s="15" t="s">
        <v>62</v>
      </c>
      <c r="E74" s="49" t="s">
        <v>100</v>
      </c>
      <c r="F74" s="15" t="s">
        <v>45</v>
      </c>
      <c r="G74" s="36">
        <v>8.4</v>
      </c>
      <c r="H74" s="36">
        <v>7.7</v>
      </c>
      <c r="I74" s="36">
        <v>40</v>
      </c>
      <c r="J74" s="36">
        <v>40</v>
      </c>
      <c r="K74" s="36">
        <v>40</v>
      </c>
      <c r="L74" s="36">
        <v>40</v>
      </c>
      <c r="M74" s="36">
        <v>40</v>
      </c>
      <c r="N74" s="36">
        <v>40</v>
      </c>
      <c r="O74" s="36">
        <v>40</v>
      </c>
      <c r="P74" s="36">
        <v>40</v>
      </c>
      <c r="Q74" s="36">
        <v>40</v>
      </c>
      <c r="R74" s="41">
        <v>7.7</v>
      </c>
    </row>
    <row r="75" spans="1:18" ht="36">
      <c r="A75" s="12">
        <f t="shared" si="22"/>
        <v>62</v>
      </c>
      <c r="B75" s="65" t="s">
        <v>122</v>
      </c>
      <c r="C75" s="21">
        <v>808</v>
      </c>
      <c r="D75" s="15" t="s">
        <v>62</v>
      </c>
      <c r="E75" s="15" t="s">
        <v>101</v>
      </c>
      <c r="F75" s="15"/>
      <c r="G75" s="36">
        <f>G76</f>
        <v>34.5</v>
      </c>
      <c r="H75" s="36">
        <f t="shared" ref="H75:R75" si="32">H76</f>
        <v>48.3</v>
      </c>
      <c r="I75" s="36">
        <f t="shared" si="32"/>
        <v>0</v>
      </c>
      <c r="J75" s="36">
        <f t="shared" si="32"/>
        <v>0</v>
      </c>
      <c r="K75" s="36">
        <f t="shared" si="32"/>
        <v>0</v>
      </c>
      <c r="L75" s="36">
        <f t="shared" si="32"/>
        <v>0</v>
      </c>
      <c r="M75" s="36">
        <f t="shared" si="32"/>
        <v>0</v>
      </c>
      <c r="N75" s="36">
        <f t="shared" si="32"/>
        <v>0</v>
      </c>
      <c r="O75" s="36">
        <f t="shared" si="32"/>
        <v>0</v>
      </c>
      <c r="P75" s="36">
        <f t="shared" si="32"/>
        <v>0</v>
      </c>
      <c r="Q75" s="36">
        <f t="shared" si="32"/>
        <v>0</v>
      </c>
      <c r="R75" s="41">
        <f t="shared" si="32"/>
        <v>48.3</v>
      </c>
    </row>
    <row r="76" spans="1:18">
      <c r="A76" s="12">
        <f t="shared" si="22"/>
        <v>63</v>
      </c>
      <c r="B76" s="64" t="s">
        <v>65</v>
      </c>
      <c r="C76" s="21">
        <v>808</v>
      </c>
      <c r="D76" s="15" t="s">
        <v>62</v>
      </c>
      <c r="E76" s="15" t="s">
        <v>101</v>
      </c>
      <c r="F76" s="15" t="s">
        <v>44</v>
      </c>
      <c r="G76" s="36">
        <f>G77</f>
        <v>34.5</v>
      </c>
      <c r="H76" s="36">
        <f t="shared" ref="H76:R76" si="33">H77</f>
        <v>48.3</v>
      </c>
      <c r="I76" s="36">
        <f t="shared" si="33"/>
        <v>0</v>
      </c>
      <c r="J76" s="36">
        <f t="shared" si="33"/>
        <v>0</v>
      </c>
      <c r="K76" s="36">
        <f t="shared" si="33"/>
        <v>0</v>
      </c>
      <c r="L76" s="36">
        <f t="shared" si="33"/>
        <v>0</v>
      </c>
      <c r="M76" s="36">
        <f t="shared" si="33"/>
        <v>0</v>
      </c>
      <c r="N76" s="36">
        <f t="shared" si="33"/>
        <v>0</v>
      </c>
      <c r="O76" s="36">
        <f t="shared" si="33"/>
        <v>0</v>
      </c>
      <c r="P76" s="36">
        <f t="shared" si="33"/>
        <v>0</v>
      </c>
      <c r="Q76" s="36">
        <f t="shared" si="33"/>
        <v>0</v>
      </c>
      <c r="R76" s="41">
        <f t="shared" si="33"/>
        <v>48.3</v>
      </c>
    </row>
    <row r="77" spans="1:18" ht="15" customHeight="1">
      <c r="A77" s="12">
        <f t="shared" si="22"/>
        <v>64</v>
      </c>
      <c r="B77" s="65" t="s">
        <v>12</v>
      </c>
      <c r="C77" s="21">
        <v>808</v>
      </c>
      <c r="D77" s="15" t="s">
        <v>62</v>
      </c>
      <c r="E77" s="15" t="s">
        <v>101</v>
      </c>
      <c r="F77" s="15" t="s">
        <v>45</v>
      </c>
      <c r="G77" s="36">
        <v>34.5</v>
      </c>
      <c r="H77" s="36">
        <v>48.3</v>
      </c>
      <c r="I77" s="36"/>
      <c r="J77" s="36"/>
      <c r="K77" s="36"/>
      <c r="L77" s="36"/>
      <c r="M77" s="36"/>
      <c r="N77" s="36"/>
      <c r="O77" s="36"/>
      <c r="P77" s="36"/>
      <c r="Q77" s="36"/>
      <c r="R77" s="35">
        <v>48.3</v>
      </c>
    </row>
    <row r="78" spans="1:18">
      <c r="A78" s="12">
        <f t="shared" si="22"/>
        <v>65</v>
      </c>
      <c r="B78" s="62" t="s">
        <v>40</v>
      </c>
      <c r="C78" s="21">
        <v>808</v>
      </c>
      <c r="D78" s="9" t="s">
        <v>41</v>
      </c>
      <c r="E78" s="9"/>
      <c r="F78" s="9"/>
      <c r="G78" s="30">
        <f t="shared" ref="G78:G83" si="34">G79</f>
        <v>744.80000000000007</v>
      </c>
      <c r="H78" s="46">
        <f t="shared" ref="H78:H83" si="35">H79</f>
        <v>615.20000000000005</v>
      </c>
      <c r="I78" s="46">
        <f t="shared" ref="I78:R78" si="36">I79</f>
        <v>0</v>
      </c>
      <c r="J78" s="46">
        <f t="shared" si="36"/>
        <v>0</v>
      </c>
      <c r="K78" s="46">
        <f t="shared" si="36"/>
        <v>0</v>
      </c>
      <c r="L78" s="46">
        <f t="shared" si="36"/>
        <v>0</v>
      </c>
      <c r="M78" s="46">
        <f t="shared" si="36"/>
        <v>0</v>
      </c>
      <c r="N78" s="46">
        <f t="shared" si="36"/>
        <v>0</v>
      </c>
      <c r="O78" s="46">
        <f t="shared" si="36"/>
        <v>0</v>
      </c>
      <c r="P78" s="46">
        <f t="shared" si="36"/>
        <v>0</v>
      </c>
      <c r="Q78" s="46">
        <f t="shared" si="36"/>
        <v>0</v>
      </c>
      <c r="R78" s="46">
        <f t="shared" si="36"/>
        <v>626.70000000000005</v>
      </c>
    </row>
    <row r="79" spans="1:18">
      <c r="A79" s="12">
        <f t="shared" si="22"/>
        <v>66</v>
      </c>
      <c r="B79" s="67" t="s">
        <v>42</v>
      </c>
      <c r="C79" s="21">
        <v>808</v>
      </c>
      <c r="D79" s="18" t="s">
        <v>43</v>
      </c>
      <c r="E79" s="18"/>
      <c r="F79" s="18"/>
      <c r="G79" s="45">
        <f>G80+G88</f>
        <v>744.80000000000007</v>
      </c>
      <c r="H79" s="45">
        <f t="shared" ref="H79:R79" si="37">H80+H88</f>
        <v>615.20000000000005</v>
      </c>
      <c r="I79" s="45">
        <f t="shared" si="37"/>
        <v>0</v>
      </c>
      <c r="J79" s="45">
        <f t="shared" si="37"/>
        <v>0</v>
      </c>
      <c r="K79" s="45">
        <f t="shared" si="37"/>
        <v>0</v>
      </c>
      <c r="L79" s="45">
        <f t="shared" si="37"/>
        <v>0</v>
      </c>
      <c r="M79" s="45">
        <f t="shared" si="37"/>
        <v>0</v>
      </c>
      <c r="N79" s="45">
        <f t="shared" si="37"/>
        <v>0</v>
      </c>
      <c r="O79" s="45">
        <f t="shared" si="37"/>
        <v>0</v>
      </c>
      <c r="P79" s="45">
        <f t="shared" si="37"/>
        <v>0</v>
      </c>
      <c r="Q79" s="45">
        <f t="shared" si="37"/>
        <v>0</v>
      </c>
      <c r="R79" s="45">
        <f t="shared" si="37"/>
        <v>626.70000000000005</v>
      </c>
    </row>
    <row r="80" spans="1:18" ht="25.5">
      <c r="A80" s="12">
        <f t="shared" si="22"/>
        <v>67</v>
      </c>
      <c r="B80" s="58" t="s">
        <v>102</v>
      </c>
      <c r="C80" s="21">
        <v>808</v>
      </c>
      <c r="D80" s="13" t="s">
        <v>43</v>
      </c>
      <c r="E80" s="13" t="s">
        <v>72</v>
      </c>
      <c r="F80" s="13"/>
      <c r="G80" s="34">
        <f t="shared" si="34"/>
        <v>440.20000000000005</v>
      </c>
      <c r="H80" s="47">
        <f t="shared" si="35"/>
        <v>285.60000000000002</v>
      </c>
      <c r="I80" s="47">
        <f t="shared" ref="I80:R80" si="38">I81</f>
        <v>0</v>
      </c>
      <c r="J80" s="47">
        <f t="shared" si="38"/>
        <v>0</v>
      </c>
      <c r="K80" s="47">
        <f t="shared" si="38"/>
        <v>0</v>
      </c>
      <c r="L80" s="47">
        <f t="shared" si="38"/>
        <v>0</v>
      </c>
      <c r="M80" s="47">
        <f t="shared" si="38"/>
        <v>0</v>
      </c>
      <c r="N80" s="47">
        <f t="shared" si="38"/>
        <v>0</v>
      </c>
      <c r="O80" s="47">
        <f t="shared" si="38"/>
        <v>0</v>
      </c>
      <c r="P80" s="47">
        <f t="shared" si="38"/>
        <v>0</v>
      </c>
      <c r="Q80" s="47">
        <f t="shared" si="38"/>
        <v>0</v>
      </c>
      <c r="R80" s="47">
        <f t="shared" si="38"/>
        <v>297.10000000000002</v>
      </c>
    </row>
    <row r="81" spans="1:18" ht="25.5">
      <c r="A81" s="12">
        <f t="shared" si="22"/>
        <v>68</v>
      </c>
      <c r="B81" s="70" t="s">
        <v>103</v>
      </c>
      <c r="C81" s="21">
        <v>808</v>
      </c>
      <c r="D81" s="13" t="s">
        <v>43</v>
      </c>
      <c r="E81" s="13" t="s">
        <v>106</v>
      </c>
      <c r="F81" s="9"/>
      <c r="G81" s="34">
        <f>G82+G85</f>
        <v>440.20000000000005</v>
      </c>
      <c r="H81" s="34">
        <f t="shared" ref="H81:R81" si="39">H82+H85</f>
        <v>285.60000000000002</v>
      </c>
      <c r="I81" s="34">
        <f t="shared" si="39"/>
        <v>0</v>
      </c>
      <c r="J81" s="34">
        <f t="shared" si="39"/>
        <v>0</v>
      </c>
      <c r="K81" s="34">
        <f t="shared" si="39"/>
        <v>0</v>
      </c>
      <c r="L81" s="34">
        <f t="shared" si="39"/>
        <v>0</v>
      </c>
      <c r="M81" s="34">
        <f t="shared" si="39"/>
        <v>0</v>
      </c>
      <c r="N81" s="34">
        <f t="shared" si="39"/>
        <v>0</v>
      </c>
      <c r="O81" s="34">
        <f t="shared" si="39"/>
        <v>0</v>
      </c>
      <c r="P81" s="34">
        <f t="shared" si="39"/>
        <v>0</v>
      </c>
      <c r="Q81" s="34">
        <f t="shared" si="39"/>
        <v>0</v>
      </c>
      <c r="R81" s="34">
        <f t="shared" si="39"/>
        <v>297.10000000000002</v>
      </c>
    </row>
    <row r="82" spans="1:18" ht="65.25" customHeight="1">
      <c r="A82" s="12">
        <f t="shared" si="22"/>
        <v>69</v>
      </c>
      <c r="B82" s="70" t="s">
        <v>104</v>
      </c>
      <c r="C82" s="21">
        <v>808</v>
      </c>
      <c r="D82" s="13" t="s">
        <v>43</v>
      </c>
      <c r="E82" s="49" t="s">
        <v>105</v>
      </c>
      <c r="F82" s="9"/>
      <c r="G82" s="34">
        <f t="shared" si="34"/>
        <v>289.3</v>
      </c>
      <c r="H82" s="47">
        <f t="shared" si="35"/>
        <v>128.6</v>
      </c>
      <c r="I82" s="47">
        <f t="shared" ref="I82:R82" si="40">I83</f>
        <v>0</v>
      </c>
      <c r="J82" s="47">
        <f t="shared" si="40"/>
        <v>0</v>
      </c>
      <c r="K82" s="47">
        <f t="shared" si="40"/>
        <v>0</v>
      </c>
      <c r="L82" s="47">
        <f t="shared" si="40"/>
        <v>0</v>
      </c>
      <c r="M82" s="47">
        <f t="shared" si="40"/>
        <v>0</v>
      </c>
      <c r="N82" s="47">
        <f t="shared" si="40"/>
        <v>0</v>
      </c>
      <c r="O82" s="47">
        <f t="shared" si="40"/>
        <v>0</v>
      </c>
      <c r="P82" s="47">
        <f t="shared" si="40"/>
        <v>0</v>
      </c>
      <c r="Q82" s="47">
        <f t="shared" si="40"/>
        <v>0</v>
      </c>
      <c r="R82" s="47">
        <f t="shared" si="40"/>
        <v>133.9</v>
      </c>
    </row>
    <row r="83" spans="1:18">
      <c r="A83" s="12">
        <f t="shared" si="22"/>
        <v>70</v>
      </c>
      <c r="B83" s="64" t="s">
        <v>65</v>
      </c>
      <c r="C83" s="21">
        <v>808</v>
      </c>
      <c r="D83" s="13" t="s">
        <v>43</v>
      </c>
      <c r="E83" s="13" t="s">
        <v>105</v>
      </c>
      <c r="F83" s="13" t="s">
        <v>44</v>
      </c>
      <c r="G83" s="34">
        <f t="shared" si="34"/>
        <v>289.3</v>
      </c>
      <c r="H83" s="47">
        <f t="shared" si="35"/>
        <v>128.6</v>
      </c>
      <c r="I83" s="47">
        <f t="shared" ref="I83:R83" si="41">I84</f>
        <v>0</v>
      </c>
      <c r="J83" s="47">
        <f t="shared" si="41"/>
        <v>0</v>
      </c>
      <c r="K83" s="47">
        <f t="shared" si="41"/>
        <v>0</v>
      </c>
      <c r="L83" s="47">
        <f t="shared" si="41"/>
        <v>0</v>
      </c>
      <c r="M83" s="47">
        <f t="shared" si="41"/>
        <v>0</v>
      </c>
      <c r="N83" s="47">
        <f t="shared" si="41"/>
        <v>0</v>
      </c>
      <c r="O83" s="47">
        <f t="shared" si="41"/>
        <v>0</v>
      </c>
      <c r="P83" s="47">
        <f t="shared" si="41"/>
        <v>0</v>
      </c>
      <c r="Q83" s="47">
        <f t="shared" si="41"/>
        <v>0</v>
      </c>
      <c r="R83" s="47">
        <f t="shared" si="41"/>
        <v>133.9</v>
      </c>
    </row>
    <row r="84" spans="1:18" ht="15.75" customHeight="1">
      <c r="A84" s="12">
        <f t="shared" si="22"/>
        <v>71</v>
      </c>
      <c r="B84" s="65" t="s">
        <v>12</v>
      </c>
      <c r="C84" s="21">
        <v>808</v>
      </c>
      <c r="D84" s="15" t="s">
        <v>43</v>
      </c>
      <c r="E84" s="15" t="s">
        <v>105</v>
      </c>
      <c r="F84" s="15" t="s">
        <v>45</v>
      </c>
      <c r="G84" s="36">
        <v>289.3</v>
      </c>
      <c r="H84" s="47">
        <v>128.6</v>
      </c>
      <c r="I84" s="47"/>
      <c r="J84" s="47"/>
      <c r="K84" s="47"/>
      <c r="L84" s="47"/>
      <c r="M84" s="47"/>
      <c r="N84" s="47"/>
      <c r="O84" s="47"/>
      <c r="P84" s="47"/>
      <c r="Q84" s="47"/>
      <c r="R84" s="47">
        <v>133.9</v>
      </c>
    </row>
    <row r="85" spans="1:18" ht="63.75">
      <c r="A85" s="12">
        <f t="shared" si="22"/>
        <v>72</v>
      </c>
      <c r="B85" s="70" t="s">
        <v>129</v>
      </c>
      <c r="C85" s="21">
        <v>808</v>
      </c>
      <c r="D85" s="15" t="s">
        <v>43</v>
      </c>
      <c r="E85" s="15" t="s">
        <v>130</v>
      </c>
      <c r="F85" s="15"/>
      <c r="G85" s="36">
        <f>G86</f>
        <v>150.9</v>
      </c>
      <c r="H85" s="36">
        <f t="shared" ref="H85:R85" si="42">H86</f>
        <v>157</v>
      </c>
      <c r="I85" s="36">
        <f t="shared" si="42"/>
        <v>0</v>
      </c>
      <c r="J85" s="36">
        <f t="shared" si="42"/>
        <v>0</v>
      </c>
      <c r="K85" s="36">
        <f t="shared" si="42"/>
        <v>0</v>
      </c>
      <c r="L85" s="36">
        <f t="shared" si="42"/>
        <v>0</v>
      </c>
      <c r="M85" s="36">
        <f t="shared" si="42"/>
        <v>0</v>
      </c>
      <c r="N85" s="36">
        <f t="shared" si="42"/>
        <v>0</v>
      </c>
      <c r="O85" s="36">
        <f t="shared" si="42"/>
        <v>0</v>
      </c>
      <c r="P85" s="36">
        <f t="shared" si="42"/>
        <v>0</v>
      </c>
      <c r="Q85" s="36">
        <f t="shared" si="42"/>
        <v>0</v>
      </c>
      <c r="R85" s="35">
        <f t="shared" si="42"/>
        <v>163.19999999999999</v>
      </c>
    </row>
    <row r="86" spans="1:18">
      <c r="A86" s="12">
        <f t="shared" si="22"/>
        <v>73</v>
      </c>
      <c r="B86" s="64" t="s">
        <v>65</v>
      </c>
      <c r="C86" s="21">
        <v>808</v>
      </c>
      <c r="D86" s="15" t="s">
        <v>43</v>
      </c>
      <c r="E86" s="15" t="s">
        <v>130</v>
      </c>
      <c r="F86" s="15" t="s">
        <v>44</v>
      </c>
      <c r="G86" s="36">
        <f>G87</f>
        <v>150.9</v>
      </c>
      <c r="H86" s="36">
        <f t="shared" ref="H86:R86" si="43">H87</f>
        <v>157</v>
      </c>
      <c r="I86" s="36">
        <f t="shared" si="43"/>
        <v>0</v>
      </c>
      <c r="J86" s="36">
        <f t="shared" si="43"/>
        <v>0</v>
      </c>
      <c r="K86" s="36">
        <f t="shared" si="43"/>
        <v>0</v>
      </c>
      <c r="L86" s="36">
        <f t="shared" si="43"/>
        <v>0</v>
      </c>
      <c r="M86" s="36">
        <f t="shared" si="43"/>
        <v>0</v>
      </c>
      <c r="N86" s="36">
        <f t="shared" si="43"/>
        <v>0</v>
      </c>
      <c r="O86" s="36">
        <f t="shared" si="43"/>
        <v>0</v>
      </c>
      <c r="P86" s="36">
        <f t="shared" si="43"/>
        <v>0</v>
      </c>
      <c r="Q86" s="36">
        <f t="shared" si="43"/>
        <v>0</v>
      </c>
      <c r="R86" s="35">
        <f t="shared" si="43"/>
        <v>163.19999999999999</v>
      </c>
    </row>
    <row r="87" spans="1:18" ht="14.25" customHeight="1">
      <c r="A87" s="12">
        <f t="shared" si="22"/>
        <v>74</v>
      </c>
      <c r="B87" s="65" t="s">
        <v>12</v>
      </c>
      <c r="C87" s="21">
        <v>808</v>
      </c>
      <c r="D87" s="15" t="s">
        <v>43</v>
      </c>
      <c r="E87" s="15" t="s">
        <v>130</v>
      </c>
      <c r="F87" s="15" t="s">
        <v>45</v>
      </c>
      <c r="G87" s="36">
        <v>150.9</v>
      </c>
      <c r="H87" s="50">
        <v>157</v>
      </c>
      <c r="I87" s="50"/>
      <c r="J87" s="50"/>
      <c r="K87" s="50"/>
      <c r="L87" s="50"/>
      <c r="M87" s="50"/>
      <c r="N87" s="50"/>
      <c r="O87" s="50"/>
      <c r="P87" s="50"/>
      <c r="Q87" s="50"/>
      <c r="R87" s="47">
        <v>163.19999999999999</v>
      </c>
    </row>
    <row r="88" spans="1:18" ht="36.75" customHeight="1">
      <c r="A88" s="12">
        <f t="shared" si="22"/>
        <v>75</v>
      </c>
      <c r="B88" s="65" t="s">
        <v>125</v>
      </c>
      <c r="C88" s="21">
        <v>808</v>
      </c>
      <c r="D88" s="15" t="s">
        <v>43</v>
      </c>
      <c r="E88" s="15" t="s">
        <v>126</v>
      </c>
      <c r="F88" s="15"/>
      <c r="G88" s="36">
        <f>G89</f>
        <v>304.60000000000002</v>
      </c>
      <c r="H88" s="36">
        <f t="shared" ref="H88:R88" si="44">H89</f>
        <v>329.6</v>
      </c>
      <c r="I88" s="36">
        <f t="shared" si="44"/>
        <v>0</v>
      </c>
      <c r="J88" s="36">
        <f t="shared" si="44"/>
        <v>0</v>
      </c>
      <c r="K88" s="36">
        <f t="shared" si="44"/>
        <v>0</v>
      </c>
      <c r="L88" s="36">
        <f t="shared" si="44"/>
        <v>0</v>
      </c>
      <c r="M88" s="36">
        <f t="shared" si="44"/>
        <v>0</v>
      </c>
      <c r="N88" s="36">
        <f t="shared" si="44"/>
        <v>0</v>
      </c>
      <c r="O88" s="36">
        <f t="shared" si="44"/>
        <v>0</v>
      </c>
      <c r="P88" s="36">
        <f t="shared" si="44"/>
        <v>0</v>
      </c>
      <c r="Q88" s="36">
        <f t="shared" si="44"/>
        <v>0</v>
      </c>
      <c r="R88" s="35">
        <f t="shared" si="44"/>
        <v>329.6</v>
      </c>
    </row>
    <row r="89" spans="1:18" ht="16.5" customHeight="1">
      <c r="A89" s="12">
        <f t="shared" si="22"/>
        <v>76</v>
      </c>
      <c r="B89" s="64" t="s">
        <v>127</v>
      </c>
      <c r="C89" s="21">
        <v>808</v>
      </c>
      <c r="D89" s="15" t="s">
        <v>43</v>
      </c>
      <c r="E89" s="15" t="s">
        <v>126</v>
      </c>
      <c r="F89" s="15" t="s">
        <v>68</v>
      </c>
      <c r="G89" s="36">
        <f>G90</f>
        <v>304.60000000000002</v>
      </c>
      <c r="H89" s="36">
        <f t="shared" ref="H89:R89" si="45">H90</f>
        <v>329.6</v>
      </c>
      <c r="I89" s="36">
        <f t="shared" si="45"/>
        <v>0</v>
      </c>
      <c r="J89" s="36">
        <f t="shared" si="45"/>
        <v>0</v>
      </c>
      <c r="K89" s="36">
        <f t="shared" si="45"/>
        <v>0</v>
      </c>
      <c r="L89" s="36">
        <f t="shared" si="45"/>
        <v>0</v>
      </c>
      <c r="M89" s="36">
        <f t="shared" si="45"/>
        <v>0</v>
      </c>
      <c r="N89" s="36">
        <f t="shared" si="45"/>
        <v>0</v>
      </c>
      <c r="O89" s="36">
        <f t="shared" si="45"/>
        <v>0</v>
      </c>
      <c r="P89" s="36">
        <f t="shared" si="45"/>
        <v>0</v>
      </c>
      <c r="Q89" s="36">
        <f t="shared" si="45"/>
        <v>0</v>
      </c>
      <c r="R89" s="36">
        <f t="shared" si="45"/>
        <v>329.6</v>
      </c>
    </row>
    <row r="90" spans="1:18" ht="14.25" customHeight="1">
      <c r="A90" s="12">
        <f t="shared" si="22"/>
        <v>77</v>
      </c>
      <c r="B90" s="65" t="s">
        <v>128</v>
      </c>
      <c r="C90" s="21">
        <v>808</v>
      </c>
      <c r="D90" s="15" t="s">
        <v>43</v>
      </c>
      <c r="E90" s="15" t="s">
        <v>126</v>
      </c>
      <c r="F90" s="15" t="s">
        <v>70</v>
      </c>
      <c r="G90" s="36">
        <v>304.60000000000002</v>
      </c>
      <c r="H90" s="51">
        <v>329.6</v>
      </c>
      <c r="I90" s="51"/>
      <c r="J90" s="51"/>
      <c r="K90" s="51"/>
      <c r="L90" s="51"/>
      <c r="M90" s="51"/>
      <c r="N90" s="51"/>
      <c r="O90" s="51"/>
      <c r="P90" s="51"/>
      <c r="Q90" s="51"/>
      <c r="R90" s="47">
        <v>329.6</v>
      </c>
    </row>
    <row r="91" spans="1:18">
      <c r="A91" s="12">
        <f t="shared" si="22"/>
        <v>78</v>
      </c>
      <c r="B91" s="62" t="s">
        <v>17</v>
      </c>
      <c r="C91" s="21">
        <v>808</v>
      </c>
      <c r="D91" s="9" t="s">
        <v>36</v>
      </c>
      <c r="E91" s="9"/>
      <c r="F91" s="9"/>
      <c r="G91" s="30">
        <f>G98+G92</f>
        <v>574.6</v>
      </c>
      <c r="H91" s="30">
        <f t="shared" ref="H91:R91" si="46">H98</f>
        <v>400.3</v>
      </c>
      <c r="I91" s="30">
        <f t="shared" si="46"/>
        <v>134.9</v>
      </c>
      <c r="J91" s="30">
        <f t="shared" si="46"/>
        <v>134.9</v>
      </c>
      <c r="K91" s="30">
        <f t="shared" si="46"/>
        <v>134.9</v>
      </c>
      <c r="L91" s="30">
        <f t="shared" si="46"/>
        <v>134.9</v>
      </c>
      <c r="M91" s="30">
        <f t="shared" si="46"/>
        <v>134.9</v>
      </c>
      <c r="N91" s="30">
        <f t="shared" si="46"/>
        <v>134.9</v>
      </c>
      <c r="O91" s="30">
        <f t="shared" si="46"/>
        <v>134.9</v>
      </c>
      <c r="P91" s="30">
        <f t="shared" si="46"/>
        <v>134.9</v>
      </c>
      <c r="Q91" s="30">
        <f t="shared" si="46"/>
        <v>134.9</v>
      </c>
      <c r="R91" s="31">
        <f t="shared" si="46"/>
        <v>400.3</v>
      </c>
    </row>
    <row r="92" spans="1:18">
      <c r="A92" s="12">
        <f t="shared" si="22"/>
        <v>79</v>
      </c>
      <c r="B92" s="67" t="s">
        <v>131</v>
      </c>
      <c r="C92" s="21">
        <v>808</v>
      </c>
      <c r="D92" s="18" t="s">
        <v>132</v>
      </c>
      <c r="E92" s="18"/>
      <c r="F92" s="18"/>
      <c r="G92" s="45">
        <v>124.3</v>
      </c>
      <c r="H92" s="45">
        <v>0</v>
      </c>
      <c r="I92" s="45"/>
      <c r="J92" s="45"/>
      <c r="K92" s="45"/>
      <c r="L92" s="45"/>
      <c r="M92" s="45"/>
      <c r="N92" s="45"/>
      <c r="O92" s="45"/>
      <c r="P92" s="45"/>
      <c r="Q92" s="45"/>
      <c r="R92" s="31">
        <v>0</v>
      </c>
    </row>
    <row r="93" spans="1:18">
      <c r="A93" s="12">
        <f t="shared" si="22"/>
        <v>80</v>
      </c>
      <c r="B93" s="64" t="s">
        <v>79</v>
      </c>
      <c r="C93" s="21">
        <v>808</v>
      </c>
      <c r="D93" s="18" t="s">
        <v>132</v>
      </c>
      <c r="E93" s="18" t="s">
        <v>52</v>
      </c>
      <c r="F93" s="18"/>
      <c r="G93" s="32">
        <v>124.3</v>
      </c>
      <c r="H93" s="32"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5">
        <v>0</v>
      </c>
    </row>
    <row r="94" spans="1:18">
      <c r="A94" s="12">
        <f t="shared" si="22"/>
        <v>81</v>
      </c>
      <c r="B94" s="64" t="s">
        <v>80</v>
      </c>
      <c r="C94" s="21">
        <v>808</v>
      </c>
      <c r="D94" s="11" t="s">
        <v>132</v>
      </c>
      <c r="E94" s="11" t="s">
        <v>51</v>
      </c>
      <c r="F94" s="18"/>
      <c r="G94" s="32">
        <v>124.3</v>
      </c>
      <c r="H94" s="32"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5">
        <v>0</v>
      </c>
    </row>
    <row r="95" spans="1:18" ht="37.5" customHeight="1">
      <c r="A95" s="12">
        <f t="shared" si="22"/>
        <v>82</v>
      </c>
      <c r="B95" s="63" t="s">
        <v>133</v>
      </c>
      <c r="C95" s="21">
        <v>808</v>
      </c>
      <c r="D95" s="11" t="s">
        <v>132</v>
      </c>
      <c r="E95" s="11" t="s">
        <v>134</v>
      </c>
      <c r="F95" s="18"/>
      <c r="G95" s="32">
        <v>124.3</v>
      </c>
      <c r="H95" s="32"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5">
        <v>0</v>
      </c>
    </row>
    <row r="96" spans="1:18">
      <c r="A96" s="12">
        <f t="shared" si="22"/>
        <v>83</v>
      </c>
      <c r="B96" s="64" t="s">
        <v>65</v>
      </c>
      <c r="C96" s="21">
        <v>808</v>
      </c>
      <c r="D96" s="11" t="s">
        <v>132</v>
      </c>
      <c r="E96" s="11" t="s">
        <v>134</v>
      </c>
      <c r="F96" s="11" t="s">
        <v>44</v>
      </c>
      <c r="G96" s="32">
        <v>124.3</v>
      </c>
      <c r="H96" s="32"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5">
        <v>0</v>
      </c>
    </row>
    <row r="97" spans="1:18" ht="15" customHeight="1">
      <c r="A97" s="12">
        <f t="shared" si="22"/>
        <v>84</v>
      </c>
      <c r="B97" s="64" t="s">
        <v>12</v>
      </c>
      <c r="C97" s="21">
        <v>808</v>
      </c>
      <c r="D97" s="11" t="s">
        <v>132</v>
      </c>
      <c r="E97" s="11" t="s">
        <v>134</v>
      </c>
      <c r="F97" s="11" t="s">
        <v>45</v>
      </c>
      <c r="G97" s="32">
        <v>124.3</v>
      </c>
      <c r="H97" s="32"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5">
        <v>0</v>
      </c>
    </row>
    <row r="98" spans="1:18">
      <c r="A98" s="12">
        <f t="shared" si="22"/>
        <v>85</v>
      </c>
      <c r="B98" s="67" t="s">
        <v>18</v>
      </c>
      <c r="C98" s="21">
        <v>808</v>
      </c>
      <c r="D98" s="18" t="s">
        <v>37</v>
      </c>
      <c r="E98" s="18"/>
      <c r="F98" s="18"/>
      <c r="G98" s="45">
        <f>G99</f>
        <v>450.3</v>
      </c>
      <c r="H98" s="45">
        <f t="shared" ref="G98:R102" si="47">H99</f>
        <v>400.3</v>
      </c>
      <c r="I98" s="45">
        <f t="shared" si="47"/>
        <v>134.9</v>
      </c>
      <c r="J98" s="45">
        <f t="shared" si="47"/>
        <v>134.9</v>
      </c>
      <c r="K98" s="45">
        <f t="shared" si="47"/>
        <v>134.9</v>
      </c>
      <c r="L98" s="45">
        <f t="shared" si="47"/>
        <v>134.9</v>
      </c>
      <c r="M98" s="45">
        <f t="shared" si="47"/>
        <v>134.9</v>
      </c>
      <c r="N98" s="45">
        <f t="shared" si="47"/>
        <v>134.9</v>
      </c>
      <c r="O98" s="45">
        <f t="shared" si="47"/>
        <v>134.9</v>
      </c>
      <c r="P98" s="45">
        <f t="shared" si="47"/>
        <v>134.9</v>
      </c>
      <c r="Q98" s="45">
        <f t="shared" si="47"/>
        <v>134.9</v>
      </c>
      <c r="R98" s="31">
        <f t="shared" si="47"/>
        <v>400.3</v>
      </c>
    </row>
    <row r="99" spans="1:18" ht="25.5">
      <c r="A99" s="12">
        <f t="shared" si="22"/>
        <v>86</v>
      </c>
      <c r="B99" s="58" t="s">
        <v>102</v>
      </c>
      <c r="C99" s="21">
        <v>808</v>
      </c>
      <c r="D99" s="13" t="s">
        <v>37</v>
      </c>
      <c r="E99" s="13" t="s">
        <v>107</v>
      </c>
      <c r="F99" s="13"/>
      <c r="G99" s="34">
        <f t="shared" si="47"/>
        <v>450.3</v>
      </c>
      <c r="H99" s="34">
        <f t="shared" si="47"/>
        <v>400.3</v>
      </c>
      <c r="I99" s="34">
        <f t="shared" si="47"/>
        <v>134.9</v>
      </c>
      <c r="J99" s="34">
        <f t="shared" si="47"/>
        <v>134.9</v>
      </c>
      <c r="K99" s="34">
        <f t="shared" si="47"/>
        <v>134.9</v>
      </c>
      <c r="L99" s="34">
        <f t="shared" si="47"/>
        <v>134.9</v>
      </c>
      <c r="M99" s="34">
        <f t="shared" si="47"/>
        <v>134.9</v>
      </c>
      <c r="N99" s="34">
        <f t="shared" si="47"/>
        <v>134.9</v>
      </c>
      <c r="O99" s="34">
        <f t="shared" si="47"/>
        <v>134.9</v>
      </c>
      <c r="P99" s="34">
        <f t="shared" si="47"/>
        <v>134.9</v>
      </c>
      <c r="Q99" s="34">
        <f t="shared" si="47"/>
        <v>134.9</v>
      </c>
      <c r="R99" s="35">
        <f t="shared" si="47"/>
        <v>400.3</v>
      </c>
    </row>
    <row r="100" spans="1:18" ht="12.75" customHeight="1">
      <c r="A100" s="12">
        <f t="shared" si="22"/>
        <v>87</v>
      </c>
      <c r="B100" s="66" t="s">
        <v>109</v>
      </c>
      <c r="C100" s="21">
        <v>808</v>
      </c>
      <c r="D100" s="13" t="s">
        <v>37</v>
      </c>
      <c r="E100" s="13" t="s">
        <v>108</v>
      </c>
      <c r="F100" s="13"/>
      <c r="G100" s="34">
        <f>G101+G104+G107+G110+G113+G115</f>
        <v>450.3</v>
      </c>
      <c r="H100" s="34">
        <f t="shared" ref="H100:R100" si="48">H101+H104+H107+H110+H113+H115</f>
        <v>400.3</v>
      </c>
      <c r="I100" s="34">
        <f t="shared" si="48"/>
        <v>134.9</v>
      </c>
      <c r="J100" s="34">
        <f t="shared" si="48"/>
        <v>134.9</v>
      </c>
      <c r="K100" s="34">
        <f t="shared" si="48"/>
        <v>134.9</v>
      </c>
      <c r="L100" s="34">
        <f t="shared" si="48"/>
        <v>134.9</v>
      </c>
      <c r="M100" s="34">
        <f t="shared" si="48"/>
        <v>134.9</v>
      </c>
      <c r="N100" s="34">
        <f t="shared" si="48"/>
        <v>134.9</v>
      </c>
      <c r="O100" s="34">
        <f t="shared" si="48"/>
        <v>134.9</v>
      </c>
      <c r="P100" s="34">
        <f t="shared" si="48"/>
        <v>134.9</v>
      </c>
      <c r="Q100" s="34">
        <f t="shared" si="48"/>
        <v>134.9</v>
      </c>
      <c r="R100" s="35">
        <f t="shared" si="48"/>
        <v>400.3</v>
      </c>
    </row>
    <row r="101" spans="1:18" ht="38.25" customHeight="1">
      <c r="A101" s="12">
        <f t="shared" si="22"/>
        <v>88</v>
      </c>
      <c r="B101" s="66" t="s">
        <v>110</v>
      </c>
      <c r="C101" s="21">
        <v>808</v>
      </c>
      <c r="D101" s="13" t="s">
        <v>37</v>
      </c>
      <c r="E101" s="13" t="s">
        <v>111</v>
      </c>
      <c r="F101" s="13"/>
      <c r="G101" s="34">
        <f>G102</f>
        <v>272</v>
      </c>
      <c r="H101" s="34">
        <f t="shared" ref="H101:R101" si="49">H102</f>
        <v>272</v>
      </c>
      <c r="I101" s="34">
        <f t="shared" si="49"/>
        <v>103.9</v>
      </c>
      <c r="J101" s="34">
        <f t="shared" si="49"/>
        <v>103.9</v>
      </c>
      <c r="K101" s="34">
        <f t="shared" si="49"/>
        <v>103.9</v>
      </c>
      <c r="L101" s="34">
        <f t="shared" si="49"/>
        <v>103.9</v>
      </c>
      <c r="M101" s="34">
        <f t="shared" si="49"/>
        <v>103.9</v>
      </c>
      <c r="N101" s="34">
        <f t="shared" si="49"/>
        <v>103.9</v>
      </c>
      <c r="O101" s="34">
        <f t="shared" si="49"/>
        <v>103.9</v>
      </c>
      <c r="P101" s="34">
        <f t="shared" si="49"/>
        <v>103.9</v>
      </c>
      <c r="Q101" s="34">
        <f t="shared" si="49"/>
        <v>103.9</v>
      </c>
      <c r="R101" s="35">
        <f t="shared" si="49"/>
        <v>272</v>
      </c>
    </row>
    <row r="102" spans="1:18">
      <c r="A102" s="12">
        <f t="shared" si="22"/>
        <v>89</v>
      </c>
      <c r="B102" s="64" t="s">
        <v>65</v>
      </c>
      <c r="C102" s="21">
        <v>808</v>
      </c>
      <c r="D102" s="13" t="s">
        <v>37</v>
      </c>
      <c r="E102" s="13" t="s">
        <v>111</v>
      </c>
      <c r="F102" s="13" t="s">
        <v>44</v>
      </c>
      <c r="G102" s="34">
        <f t="shared" si="47"/>
        <v>272</v>
      </c>
      <c r="H102" s="34">
        <f t="shared" si="47"/>
        <v>272</v>
      </c>
      <c r="I102" s="34">
        <f t="shared" si="47"/>
        <v>103.9</v>
      </c>
      <c r="J102" s="34">
        <f t="shared" si="47"/>
        <v>103.9</v>
      </c>
      <c r="K102" s="34">
        <f t="shared" si="47"/>
        <v>103.9</v>
      </c>
      <c r="L102" s="34">
        <f t="shared" si="47"/>
        <v>103.9</v>
      </c>
      <c r="M102" s="34">
        <f t="shared" si="47"/>
        <v>103.9</v>
      </c>
      <c r="N102" s="34">
        <f t="shared" si="47"/>
        <v>103.9</v>
      </c>
      <c r="O102" s="34">
        <f t="shared" si="47"/>
        <v>103.9</v>
      </c>
      <c r="P102" s="34">
        <f t="shared" si="47"/>
        <v>103.9</v>
      </c>
      <c r="Q102" s="34">
        <f t="shared" si="47"/>
        <v>103.9</v>
      </c>
      <c r="R102" s="35">
        <f t="shared" si="47"/>
        <v>272</v>
      </c>
    </row>
    <row r="103" spans="1:18" ht="17.25" customHeight="1">
      <c r="A103" s="12">
        <f t="shared" si="22"/>
        <v>90</v>
      </c>
      <c r="B103" s="64" t="s">
        <v>12</v>
      </c>
      <c r="C103" s="21">
        <v>808</v>
      </c>
      <c r="D103" s="13" t="s">
        <v>37</v>
      </c>
      <c r="E103" s="13" t="s">
        <v>111</v>
      </c>
      <c r="F103" s="13" t="s">
        <v>45</v>
      </c>
      <c r="G103" s="34">
        <v>272</v>
      </c>
      <c r="H103" s="34">
        <v>272</v>
      </c>
      <c r="I103" s="34">
        <v>103.9</v>
      </c>
      <c r="J103" s="34">
        <v>103.9</v>
      </c>
      <c r="K103" s="34">
        <v>103.9</v>
      </c>
      <c r="L103" s="34">
        <v>103.9</v>
      </c>
      <c r="M103" s="34">
        <v>103.9</v>
      </c>
      <c r="N103" s="34">
        <v>103.9</v>
      </c>
      <c r="O103" s="34">
        <v>103.9</v>
      </c>
      <c r="P103" s="34">
        <v>103.9</v>
      </c>
      <c r="Q103" s="34">
        <v>103.9</v>
      </c>
      <c r="R103" s="35">
        <v>272</v>
      </c>
    </row>
    <row r="104" spans="1:18" ht="37.5" customHeight="1">
      <c r="A104" s="12">
        <f t="shared" si="22"/>
        <v>91</v>
      </c>
      <c r="B104" s="66" t="s">
        <v>113</v>
      </c>
      <c r="C104" s="21">
        <v>808</v>
      </c>
      <c r="D104" s="13" t="s">
        <v>37</v>
      </c>
      <c r="E104" s="13" t="s">
        <v>112</v>
      </c>
      <c r="F104" s="13"/>
      <c r="G104" s="34">
        <f>G105</f>
        <v>20</v>
      </c>
      <c r="H104" s="34">
        <f t="shared" ref="H104:R104" si="50">H105</f>
        <v>20</v>
      </c>
      <c r="I104" s="34">
        <f t="shared" si="50"/>
        <v>3</v>
      </c>
      <c r="J104" s="34">
        <f t="shared" si="50"/>
        <v>3</v>
      </c>
      <c r="K104" s="34">
        <f t="shared" si="50"/>
        <v>3</v>
      </c>
      <c r="L104" s="34">
        <f t="shared" si="50"/>
        <v>3</v>
      </c>
      <c r="M104" s="34">
        <f t="shared" si="50"/>
        <v>3</v>
      </c>
      <c r="N104" s="34">
        <f t="shared" si="50"/>
        <v>3</v>
      </c>
      <c r="O104" s="34">
        <f t="shared" si="50"/>
        <v>3</v>
      </c>
      <c r="P104" s="34">
        <f t="shared" si="50"/>
        <v>3</v>
      </c>
      <c r="Q104" s="34">
        <f t="shared" si="50"/>
        <v>3</v>
      </c>
      <c r="R104" s="35">
        <f t="shared" si="50"/>
        <v>20</v>
      </c>
    </row>
    <row r="105" spans="1:18">
      <c r="A105" s="12">
        <f t="shared" si="22"/>
        <v>92</v>
      </c>
      <c r="B105" s="64" t="s">
        <v>65</v>
      </c>
      <c r="C105" s="21">
        <v>808</v>
      </c>
      <c r="D105" s="13" t="s">
        <v>37</v>
      </c>
      <c r="E105" s="13" t="s">
        <v>112</v>
      </c>
      <c r="F105" s="13" t="s">
        <v>44</v>
      </c>
      <c r="G105" s="34">
        <f>G106</f>
        <v>20</v>
      </c>
      <c r="H105" s="34">
        <f t="shared" ref="H105:R105" si="51">H106</f>
        <v>20</v>
      </c>
      <c r="I105" s="34">
        <f t="shared" si="51"/>
        <v>3</v>
      </c>
      <c r="J105" s="34">
        <f t="shared" si="51"/>
        <v>3</v>
      </c>
      <c r="K105" s="34">
        <f t="shared" si="51"/>
        <v>3</v>
      </c>
      <c r="L105" s="34">
        <f t="shared" si="51"/>
        <v>3</v>
      </c>
      <c r="M105" s="34">
        <f t="shared" si="51"/>
        <v>3</v>
      </c>
      <c r="N105" s="34">
        <f t="shared" si="51"/>
        <v>3</v>
      </c>
      <c r="O105" s="34">
        <f t="shared" si="51"/>
        <v>3</v>
      </c>
      <c r="P105" s="34">
        <f t="shared" si="51"/>
        <v>3</v>
      </c>
      <c r="Q105" s="34">
        <f t="shared" si="51"/>
        <v>3</v>
      </c>
      <c r="R105" s="35">
        <f t="shared" si="51"/>
        <v>20</v>
      </c>
    </row>
    <row r="106" spans="1:18" ht="14.25" customHeight="1">
      <c r="A106" s="12">
        <f t="shared" si="22"/>
        <v>93</v>
      </c>
      <c r="B106" s="64" t="s">
        <v>12</v>
      </c>
      <c r="C106" s="21">
        <v>808</v>
      </c>
      <c r="D106" s="13" t="s">
        <v>37</v>
      </c>
      <c r="E106" s="13" t="s">
        <v>112</v>
      </c>
      <c r="F106" s="13" t="s">
        <v>45</v>
      </c>
      <c r="G106" s="34">
        <v>20</v>
      </c>
      <c r="H106" s="34">
        <v>20</v>
      </c>
      <c r="I106" s="34">
        <v>3</v>
      </c>
      <c r="J106" s="34">
        <v>3</v>
      </c>
      <c r="K106" s="34">
        <v>3</v>
      </c>
      <c r="L106" s="34">
        <v>3</v>
      </c>
      <c r="M106" s="34">
        <v>3</v>
      </c>
      <c r="N106" s="34">
        <v>3</v>
      </c>
      <c r="O106" s="34">
        <v>3</v>
      </c>
      <c r="P106" s="34">
        <v>3</v>
      </c>
      <c r="Q106" s="34">
        <v>3</v>
      </c>
      <c r="R106" s="35">
        <v>20</v>
      </c>
    </row>
    <row r="107" spans="1:18" ht="50.25" customHeight="1">
      <c r="A107" s="12">
        <f t="shared" si="22"/>
        <v>94</v>
      </c>
      <c r="B107" s="66" t="s">
        <v>114</v>
      </c>
      <c r="C107" s="21">
        <v>808</v>
      </c>
      <c r="D107" s="13" t="s">
        <v>37</v>
      </c>
      <c r="E107" s="13" t="s">
        <v>115</v>
      </c>
      <c r="F107" s="13"/>
      <c r="G107" s="34">
        <f>G108</f>
        <v>40</v>
      </c>
      <c r="H107" s="34">
        <f t="shared" ref="H107:R107" si="52">H108</f>
        <v>40</v>
      </c>
      <c r="I107" s="34">
        <f t="shared" si="52"/>
        <v>15</v>
      </c>
      <c r="J107" s="34">
        <f t="shared" si="52"/>
        <v>15</v>
      </c>
      <c r="K107" s="34">
        <f t="shared" si="52"/>
        <v>15</v>
      </c>
      <c r="L107" s="34">
        <f t="shared" si="52"/>
        <v>15</v>
      </c>
      <c r="M107" s="34">
        <f t="shared" si="52"/>
        <v>15</v>
      </c>
      <c r="N107" s="34">
        <f t="shared" si="52"/>
        <v>15</v>
      </c>
      <c r="O107" s="34">
        <f t="shared" si="52"/>
        <v>15</v>
      </c>
      <c r="P107" s="34">
        <f t="shared" si="52"/>
        <v>15</v>
      </c>
      <c r="Q107" s="34">
        <f t="shared" si="52"/>
        <v>15</v>
      </c>
      <c r="R107" s="35">
        <f t="shared" si="52"/>
        <v>40</v>
      </c>
    </row>
    <row r="108" spans="1:18">
      <c r="A108" s="12">
        <f t="shared" si="22"/>
        <v>95</v>
      </c>
      <c r="B108" s="64" t="s">
        <v>65</v>
      </c>
      <c r="C108" s="21">
        <v>808</v>
      </c>
      <c r="D108" s="13" t="s">
        <v>37</v>
      </c>
      <c r="E108" s="13" t="s">
        <v>115</v>
      </c>
      <c r="F108" s="13" t="s">
        <v>44</v>
      </c>
      <c r="G108" s="34">
        <f>G109</f>
        <v>40</v>
      </c>
      <c r="H108" s="34">
        <f t="shared" ref="H108" si="53">H109</f>
        <v>40</v>
      </c>
      <c r="I108" s="34">
        <f t="shared" ref="I108" si="54">I109</f>
        <v>15</v>
      </c>
      <c r="J108" s="34">
        <f t="shared" ref="J108" si="55">J109</f>
        <v>15</v>
      </c>
      <c r="K108" s="34">
        <f t="shared" ref="K108" si="56">K109</f>
        <v>15</v>
      </c>
      <c r="L108" s="34">
        <f t="shared" ref="L108" si="57">L109</f>
        <v>15</v>
      </c>
      <c r="M108" s="34">
        <f t="shared" ref="M108" si="58">M109</f>
        <v>15</v>
      </c>
      <c r="N108" s="34">
        <f t="shared" ref="N108" si="59">N109</f>
        <v>15</v>
      </c>
      <c r="O108" s="34">
        <f t="shared" ref="O108" si="60">O109</f>
        <v>15</v>
      </c>
      <c r="P108" s="34">
        <f t="shared" ref="P108" si="61">P109</f>
        <v>15</v>
      </c>
      <c r="Q108" s="34">
        <f t="shared" ref="Q108" si="62">Q109</f>
        <v>15</v>
      </c>
      <c r="R108" s="35">
        <f t="shared" ref="R108" si="63">R109</f>
        <v>40</v>
      </c>
    </row>
    <row r="109" spans="1:18" ht="13.5" customHeight="1">
      <c r="A109" s="12">
        <f t="shared" si="22"/>
        <v>96</v>
      </c>
      <c r="B109" s="64" t="s">
        <v>12</v>
      </c>
      <c r="C109" s="21">
        <v>808</v>
      </c>
      <c r="D109" s="13" t="s">
        <v>37</v>
      </c>
      <c r="E109" s="13" t="s">
        <v>115</v>
      </c>
      <c r="F109" s="13" t="s">
        <v>45</v>
      </c>
      <c r="G109" s="34">
        <v>40</v>
      </c>
      <c r="H109" s="34">
        <v>40</v>
      </c>
      <c r="I109" s="34">
        <v>15</v>
      </c>
      <c r="J109" s="34">
        <v>15</v>
      </c>
      <c r="K109" s="34">
        <v>15</v>
      </c>
      <c r="L109" s="34">
        <v>15</v>
      </c>
      <c r="M109" s="34">
        <v>15</v>
      </c>
      <c r="N109" s="34">
        <v>15</v>
      </c>
      <c r="O109" s="34">
        <v>15</v>
      </c>
      <c r="P109" s="34">
        <v>15</v>
      </c>
      <c r="Q109" s="34">
        <v>15</v>
      </c>
      <c r="R109" s="35">
        <v>40</v>
      </c>
    </row>
    <row r="110" spans="1:18" ht="39" customHeight="1">
      <c r="A110" s="12">
        <f t="shared" si="22"/>
        <v>97</v>
      </c>
      <c r="B110" s="66" t="s">
        <v>117</v>
      </c>
      <c r="C110" s="21">
        <v>808</v>
      </c>
      <c r="D110" s="13" t="s">
        <v>37</v>
      </c>
      <c r="E110" s="13" t="s">
        <v>116</v>
      </c>
      <c r="F110" s="13"/>
      <c r="G110" s="34">
        <f>G111</f>
        <v>25.3</v>
      </c>
      <c r="H110" s="34">
        <f t="shared" ref="H110:R110" si="64">H111</f>
        <v>25.3</v>
      </c>
      <c r="I110" s="34">
        <f t="shared" si="64"/>
        <v>13</v>
      </c>
      <c r="J110" s="34">
        <f t="shared" si="64"/>
        <v>13</v>
      </c>
      <c r="K110" s="34">
        <f t="shared" si="64"/>
        <v>13</v>
      </c>
      <c r="L110" s="34">
        <f t="shared" si="64"/>
        <v>13</v>
      </c>
      <c r="M110" s="34">
        <f t="shared" si="64"/>
        <v>13</v>
      </c>
      <c r="N110" s="34">
        <f t="shared" si="64"/>
        <v>13</v>
      </c>
      <c r="O110" s="34">
        <f t="shared" si="64"/>
        <v>13</v>
      </c>
      <c r="P110" s="34">
        <f t="shared" si="64"/>
        <v>13</v>
      </c>
      <c r="Q110" s="34">
        <f t="shared" si="64"/>
        <v>13</v>
      </c>
      <c r="R110" s="35">
        <f t="shared" si="64"/>
        <v>25.3</v>
      </c>
    </row>
    <row r="111" spans="1:18" ht="27" customHeight="1">
      <c r="A111" s="12">
        <f t="shared" si="22"/>
        <v>98</v>
      </c>
      <c r="B111" s="64" t="s">
        <v>9</v>
      </c>
      <c r="C111" s="21">
        <v>808</v>
      </c>
      <c r="D111" s="13" t="s">
        <v>37</v>
      </c>
      <c r="E111" s="13" t="s">
        <v>116</v>
      </c>
      <c r="F111" s="13" t="s">
        <v>46</v>
      </c>
      <c r="G111" s="34">
        <f>G112</f>
        <v>25.3</v>
      </c>
      <c r="H111" s="34">
        <f t="shared" ref="H111:R111" si="65">H112</f>
        <v>25.3</v>
      </c>
      <c r="I111" s="34">
        <f t="shared" si="65"/>
        <v>13</v>
      </c>
      <c r="J111" s="34">
        <f t="shared" si="65"/>
        <v>13</v>
      </c>
      <c r="K111" s="34">
        <f t="shared" si="65"/>
        <v>13</v>
      </c>
      <c r="L111" s="34">
        <f t="shared" si="65"/>
        <v>13</v>
      </c>
      <c r="M111" s="34">
        <f t="shared" si="65"/>
        <v>13</v>
      </c>
      <c r="N111" s="34">
        <f t="shared" si="65"/>
        <v>13</v>
      </c>
      <c r="O111" s="34">
        <f t="shared" si="65"/>
        <v>13</v>
      </c>
      <c r="P111" s="34">
        <f t="shared" si="65"/>
        <v>13</v>
      </c>
      <c r="Q111" s="34">
        <f t="shared" si="65"/>
        <v>13</v>
      </c>
      <c r="R111" s="35">
        <f t="shared" si="65"/>
        <v>25.3</v>
      </c>
    </row>
    <row r="112" spans="1:18" ht="15" customHeight="1">
      <c r="A112" s="12">
        <f t="shared" si="22"/>
        <v>99</v>
      </c>
      <c r="B112" s="64" t="s">
        <v>11</v>
      </c>
      <c r="C112" s="21">
        <v>808</v>
      </c>
      <c r="D112" s="15" t="s">
        <v>37</v>
      </c>
      <c r="E112" s="15" t="s">
        <v>116</v>
      </c>
      <c r="F112" s="15" t="s">
        <v>47</v>
      </c>
      <c r="G112" s="36">
        <v>25.3</v>
      </c>
      <c r="H112" s="36">
        <v>25.3</v>
      </c>
      <c r="I112" s="36">
        <v>13</v>
      </c>
      <c r="J112" s="36">
        <v>13</v>
      </c>
      <c r="K112" s="36">
        <v>13</v>
      </c>
      <c r="L112" s="36">
        <v>13</v>
      </c>
      <c r="M112" s="36">
        <v>13</v>
      </c>
      <c r="N112" s="36">
        <v>13</v>
      </c>
      <c r="O112" s="36">
        <v>13</v>
      </c>
      <c r="P112" s="36">
        <v>13</v>
      </c>
      <c r="Q112" s="36">
        <v>13</v>
      </c>
      <c r="R112" s="41">
        <v>25.3</v>
      </c>
    </row>
    <row r="113" spans="1:18" ht="15" customHeight="1">
      <c r="A113" s="12">
        <f t="shared" si="22"/>
        <v>100</v>
      </c>
      <c r="B113" s="64" t="s">
        <v>65</v>
      </c>
      <c r="C113" s="21">
        <v>808</v>
      </c>
      <c r="D113" s="15" t="s">
        <v>37</v>
      </c>
      <c r="E113" s="15" t="s">
        <v>116</v>
      </c>
      <c r="F113" s="15" t="s">
        <v>44</v>
      </c>
      <c r="G113" s="36">
        <f>G114</f>
        <v>89.7</v>
      </c>
      <c r="H113" s="36">
        <f t="shared" ref="H113:R113" si="66">H114</f>
        <v>39.700000000000003</v>
      </c>
      <c r="I113" s="36">
        <f t="shared" si="66"/>
        <v>0</v>
      </c>
      <c r="J113" s="36">
        <f t="shared" si="66"/>
        <v>0</v>
      </c>
      <c r="K113" s="36">
        <f t="shared" si="66"/>
        <v>0</v>
      </c>
      <c r="L113" s="36">
        <f t="shared" si="66"/>
        <v>0</v>
      </c>
      <c r="M113" s="36">
        <f t="shared" si="66"/>
        <v>0</v>
      </c>
      <c r="N113" s="36">
        <f t="shared" si="66"/>
        <v>0</v>
      </c>
      <c r="O113" s="36">
        <f t="shared" si="66"/>
        <v>0</v>
      </c>
      <c r="P113" s="36">
        <f t="shared" si="66"/>
        <v>0</v>
      </c>
      <c r="Q113" s="36">
        <f t="shared" si="66"/>
        <v>0</v>
      </c>
      <c r="R113" s="36">
        <f t="shared" si="66"/>
        <v>39.700000000000003</v>
      </c>
    </row>
    <row r="114" spans="1:18" ht="14.25" customHeight="1">
      <c r="A114" s="12">
        <f t="shared" si="22"/>
        <v>101</v>
      </c>
      <c r="B114" s="64" t="s">
        <v>12</v>
      </c>
      <c r="C114" s="21">
        <v>808</v>
      </c>
      <c r="D114" s="15" t="s">
        <v>37</v>
      </c>
      <c r="E114" s="15" t="s">
        <v>116</v>
      </c>
      <c r="F114" s="15" t="s">
        <v>45</v>
      </c>
      <c r="G114" s="36">
        <v>89.7</v>
      </c>
      <c r="H114" s="36">
        <v>39.700000000000003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41">
        <v>39.700000000000003</v>
      </c>
    </row>
    <row r="115" spans="1:18" ht="39" customHeight="1">
      <c r="A115" s="12">
        <f t="shared" si="22"/>
        <v>102</v>
      </c>
      <c r="B115" s="66" t="s">
        <v>118</v>
      </c>
      <c r="C115" s="21">
        <v>808</v>
      </c>
      <c r="D115" s="15" t="s">
        <v>37</v>
      </c>
      <c r="E115" s="15" t="s">
        <v>119</v>
      </c>
      <c r="F115" s="15"/>
      <c r="G115" s="36">
        <f>G116</f>
        <v>3.3</v>
      </c>
      <c r="H115" s="36">
        <f t="shared" ref="H115:R115" si="67">H116</f>
        <v>3.3</v>
      </c>
      <c r="I115" s="36">
        <f t="shared" si="67"/>
        <v>0</v>
      </c>
      <c r="J115" s="36">
        <f t="shared" si="67"/>
        <v>0</v>
      </c>
      <c r="K115" s="36">
        <f t="shared" si="67"/>
        <v>0</v>
      </c>
      <c r="L115" s="36">
        <f t="shared" si="67"/>
        <v>0</v>
      </c>
      <c r="M115" s="36">
        <f t="shared" si="67"/>
        <v>0</v>
      </c>
      <c r="N115" s="36">
        <f t="shared" si="67"/>
        <v>0</v>
      </c>
      <c r="O115" s="36">
        <f t="shared" si="67"/>
        <v>0</v>
      </c>
      <c r="P115" s="36">
        <f t="shared" si="67"/>
        <v>0</v>
      </c>
      <c r="Q115" s="36">
        <f t="shared" si="67"/>
        <v>0</v>
      </c>
      <c r="R115" s="36">
        <f t="shared" si="67"/>
        <v>3.3</v>
      </c>
    </row>
    <row r="116" spans="1:18">
      <c r="A116" s="12">
        <f t="shared" si="22"/>
        <v>103</v>
      </c>
      <c r="B116" s="64" t="s">
        <v>65</v>
      </c>
      <c r="C116" s="21">
        <v>808</v>
      </c>
      <c r="D116" s="15" t="s">
        <v>37</v>
      </c>
      <c r="E116" s="15" t="s">
        <v>119</v>
      </c>
      <c r="F116" s="15" t="s">
        <v>44</v>
      </c>
      <c r="G116" s="36">
        <f t="shared" ref="G116:H116" si="68">G117</f>
        <v>3.3</v>
      </c>
      <c r="H116" s="36">
        <f t="shared" si="68"/>
        <v>3.3</v>
      </c>
      <c r="I116" s="36"/>
      <c r="J116" s="36"/>
      <c r="K116" s="36"/>
      <c r="L116" s="36"/>
      <c r="M116" s="36"/>
      <c r="N116" s="36"/>
      <c r="O116" s="36"/>
      <c r="P116" s="36"/>
      <c r="Q116" s="36"/>
      <c r="R116" s="41">
        <f>R117</f>
        <v>3.3</v>
      </c>
    </row>
    <row r="117" spans="1:18" ht="15.75" customHeight="1">
      <c r="A117" s="12">
        <f t="shared" si="22"/>
        <v>104</v>
      </c>
      <c r="B117" s="64" t="s">
        <v>12</v>
      </c>
      <c r="C117" s="21">
        <v>808</v>
      </c>
      <c r="D117" s="15" t="s">
        <v>37</v>
      </c>
      <c r="E117" s="15" t="s">
        <v>119</v>
      </c>
      <c r="F117" s="15" t="s">
        <v>45</v>
      </c>
      <c r="G117" s="36">
        <v>3.3</v>
      </c>
      <c r="H117" s="36">
        <v>3.3</v>
      </c>
      <c r="I117" s="36"/>
      <c r="J117" s="36"/>
      <c r="K117" s="36"/>
      <c r="L117" s="36"/>
      <c r="M117" s="36"/>
      <c r="N117" s="36"/>
      <c r="O117" s="36"/>
      <c r="P117" s="36"/>
      <c r="Q117" s="36"/>
      <c r="R117" s="41">
        <v>3.3</v>
      </c>
    </row>
    <row r="118" spans="1:18" ht="14.25" customHeight="1">
      <c r="A118" s="12">
        <f t="shared" si="22"/>
        <v>105</v>
      </c>
      <c r="B118" s="62" t="s">
        <v>49</v>
      </c>
      <c r="C118" s="21">
        <v>808</v>
      </c>
      <c r="D118" s="9" t="s">
        <v>38</v>
      </c>
      <c r="E118" s="9"/>
      <c r="F118" s="9"/>
      <c r="G118" s="30">
        <f>G119</f>
        <v>3698.1</v>
      </c>
      <c r="H118" s="30">
        <f t="shared" ref="H118:R118" si="69">H119</f>
        <v>3698.1</v>
      </c>
      <c r="I118" s="30">
        <f t="shared" si="69"/>
        <v>2231.1</v>
      </c>
      <c r="J118" s="30">
        <f t="shared" si="69"/>
        <v>2231.1</v>
      </c>
      <c r="K118" s="30">
        <f t="shared" si="69"/>
        <v>2231.1</v>
      </c>
      <c r="L118" s="30">
        <f t="shared" si="69"/>
        <v>2231.1</v>
      </c>
      <c r="M118" s="30">
        <f t="shared" si="69"/>
        <v>2231.1</v>
      </c>
      <c r="N118" s="30">
        <f t="shared" si="69"/>
        <v>2231.1</v>
      </c>
      <c r="O118" s="30">
        <f t="shared" si="69"/>
        <v>2231.1</v>
      </c>
      <c r="P118" s="30">
        <f t="shared" si="69"/>
        <v>2231.1</v>
      </c>
      <c r="Q118" s="30">
        <f t="shared" si="69"/>
        <v>2231.1</v>
      </c>
      <c r="R118" s="31">
        <f t="shared" si="69"/>
        <v>3698.1</v>
      </c>
    </row>
    <row r="119" spans="1:18">
      <c r="A119" s="12">
        <f t="shared" si="22"/>
        <v>106</v>
      </c>
      <c r="B119" s="67" t="s">
        <v>19</v>
      </c>
      <c r="C119" s="21">
        <v>808</v>
      </c>
      <c r="D119" s="18" t="s">
        <v>39</v>
      </c>
      <c r="E119" s="18"/>
      <c r="F119" s="18"/>
      <c r="G119" s="45">
        <f>G120</f>
        <v>3698.1</v>
      </c>
      <c r="H119" s="45">
        <f t="shared" ref="H119:R119" si="70">H120</f>
        <v>3698.1</v>
      </c>
      <c r="I119" s="45">
        <f t="shared" si="70"/>
        <v>2231.1</v>
      </c>
      <c r="J119" s="45">
        <f t="shared" si="70"/>
        <v>2231.1</v>
      </c>
      <c r="K119" s="45">
        <f t="shared" si="70"/>
        <v>2231.1</v>
      </c>
      <c r="L119" s="45">
        <f t="shared" si="70"/>
        <v>2231.1</v>
      </c>
      <c r="M119" s="45">
        <f t="shared" si="70"/>
        <v>2231.1</v>
      </c>
      <c r="N119" s="45">
        <f t="shared" si="70"/>
        <v>2231.1</v>
      </c>
      <c r="O119" s="45">
        <f t="shared" si="70"/>
        <v>2231.1</v>
      </c>
      <c r="P119" s="45">
        <f t="shared" si="70"/>
        <v>2231.1</v>
      </c>
      <c r="Q119" s="45">
        <f t="shared" si="70"/>
        <v>2231.1</v>
      </c>
      <c r="R119" s="52">
        <f t="shared" si="70"/>
        <v>3698.1</v>
      </c>
    </row>
    <row r="120" spans="1:18">
      <c r="A120" s="12">
        <f t="shared" si="22"/>
        <v>107</v>
      </c>
      <c r="B120" s="64" t="s">
        <v>84</v>
      </c>
      <c r="C120" s="21">
        <v>808</v>
      </c>
      <c r="D120" s="13" t="s">
        <v>39</v>
      </c>
      <c r="E120" s="13" t="s">
        <v>52</v>
      </c>
      <c r="F120" s="13"/>
      <c r="G120" s="34">
        <f>G121</f>
        <v>3698.1</v>
      </c>
      <c r="H120" s="34">
        <f t="shared" ref="H120:R120" si="71">H121</f>
        <v>3698.1</v>
      </c>
      <c r="I120" s="34">
        <f t="shared" si="71"/>
        <v>2231.1</v>
      </c>
      <c r="J120" s="34">
        <f t="shared" si="71"/>
        <v>2231.1</v>
      </c>
      <c r="K120" s="34">
        <f t="shared" si="71"/>
        <v>2231.1</v>
      </c>
      <c r="L120" s="34">
        <f t="shared" si="71"/>
        <v>2231.1</v>
      </c>
      <c r="M120" s="34">
        <f t="shared" si="71"/>
        <v>2231.1</v>
      </c>
      <c r="N120" s="34">
        <f t="shared" si="71"/>
        <v>2231.1</v>
      </c>
      <c r="O120" s="34">
        <f t="shared" si="71"/>
        <v>2231.1</v>
      </c>
      <c r="P120" s="34">
        <f t="shared" si="71"/>
        <v>2231.1</v>
      </c>
      <c r="Q120" s="34">
        <f t="shared" si="71"/>
        <v>2231.1</v>
      </c>
      <c r="R120" s="35">
        <f t="shared" si="71"/>
        <v>3698.1</v>
      </c>
    </row>
    <row r="121" spans="1:18">
      <c r="A121" s="12">
        <f t="shared" si="22"/>
        <v>108</v>
      </c>
      <c r="B121" s="64" t="s">
        <v>90</v>
      </c>
      <c r="C121" s="21">
        <v>808</v>
      </c>
      <c r="D121" s="13" t="s">
        <v>39</v>
      </c>
      <c r="E121" s="13" t="s">
        <v>51</v>
      </c>
      <c r="F121" s="13"/>
      <c r="G121" s="34">
        <f>G122</f>
        <v>3698.1</v>
      </c>
      <c r="H121" s="34">
        <f t="shared" ref="H121:R121" si="72">H122</f>
        <v>3698.1</v>
      </c>
      <c r="I121" s="34">
        <f t="shared" si="72"/>
        <v>2231.1</v>
      </c>
      <c r="J121" s="34">
        <f t="shared" si="72"/>
        <v>2231.1</v>
      </c>
      <c r="K121" s="34">
        <f t="shared" si="72"/>
        <v>2231.1</v>
      </c>
      <c r="L121" s="34">
        <f t="shared" si="72"/>
        <v>2231.1</v>
      </c>
      <c r="M121" s="34">
        <f t="shared" si="72"/>
        <v>2231.1</v>
      </c>
      <c r="N121" s="34">
        <f t="shared" si="72"/>
        <v>2231.1</v>
      </c>
      <c r="O121" s="34">
        <f t="shared" si="72"/>
        <v>2231.1</v>
      </c>
      <c r="P121" s="34">
        <f t="shared" si="72"/>
        <v>2231.1</v>
      </c>
      <c r="Q121" s="34">
        <f t="shared" si="72"/>
        <v>2231.1</v>
      </c>
      <c r="R121" s="35">
        <f t="shared" si="72"/>
        <v>3698.1</v>
      </c>
    </row>
    <row r="122" spans="1:18" ht="49.5" customHeight="1">
      <c r="A122" s="12">
        <f t="shared" si="22"/>
        <v>109</v>
      </c>
      <c r="B122" s="63" t="s">
        <v>89</v>
      </c>
      <c r="C122" s="21">
        <v>808</v>
      </c>
      <c r="D122" s="13" t="s">
        <v>39</v>
      </c>
      <c r="E122" s="13" t="s">
        <v>73</v>
      </c>
      <c r="F122" s="13" t="s">
        <v>68</v>
      </c>
      <c r="G122" s="34">
        <f>G123</f>
        <v>3698.1</v>
      </c>
      <c r="H122" s="34">
        <f t="shared" ref="H122:R122" si="73">H123</f>
        <v>3698.1</v>
      </c>
      <c r="I122" s="34">
        <f t="shared" si="73"/>
        <v>2231.1</v>
      </c>
      <c r="J122" s="34">
        <f t="shared" si="73"/>
        <v>2231.1</v>
      </c>
      <c r="K122" s="34">
        <f t="shared" si="73"/>
        <v>2231.1</v>
      </c>
      <c r="L122" s="34">
        <f t="shared" si="73"/>
        <v>2231.1</v>
      </c>
      <c r="M122" s="34">
        <f t="shared" si="73"/>
        <v>2231.1</v>
      </c>
      <c r="N122" s="34">
        <f t="shared" si="73"/>
        <v>2231.1</v>
      </c>
      <c r="O122" s="34">
        <f t="shared" si="73"/>
        <v>2231.1</v>
      </c>
      <c r="P122" s="34">
        <f t="shared" si="73"/>
        <v>2231.1</v>
      </c>
      <c r="Q122" s="34">
        <f t="shared" si="73"/>
        <v>2231.1</v>
      </c>
      <c r="R122" s="35">
        <f t="shared" si="73"/>
        <v>3698.1</v>
      </c>
    </row>
    <row r="123" spans="1:18">
      <c r="A123" s="12">
        <f t="shared" si="22"/>
        <v>110</v>
      </c>
      <c r="B123" s="64" t="s">
        <v>69</v>
      </c>
      <c r="C123" s="21">
        <v>808</v>
      </c>
      <c r="D123" s="13" t="s">
        <v>39</v>
      </c>
      <c r="E123" s="13" t="s">
        <v>73</v>
      </c>
      <c r="F123" s="13" t="s">
        <v>70</v>
      </c>
      <c r="G123" s="34">
        <v>3698.1</v>
      </c>
      <c r="H123" s="34">
        <v>3698.1</v>
      </c>
      <c r="I123" s="34">
        <v>2231.1</v>
      </c>
      <c r="J123" s="34">
        <v>2231.1</v>
      </c>
      <c r="K123" s="34">
        <v>2231.1</v>
      </c>
      <c r="L123" s="34">
        <v>2231.1</v>
      </c>
      <c r="M123" s="34">
        <v>2231.1</v>
      </c>
      <c r="N123" s="34">
        <v>2231.1</v>
      </c>
      <c r="O123" s="34">
        <v>2231.1</v>
      </c>
      <c r="P123" s="34">
        <v>2231.1</v>
      </c>
      <c r="Q123" s="34">
        <v>2231.1</v>
      </c>
      <c r="R123" s="35">
        <v>3698.1</v>
      </c>
    </row>
    <row r="124" spans="1:18">
      <c r="A124" s="12">
        <f t="shared" si="22"/>
        <v>111</v>
      </c>
      <c r="B124" s="62" t="s">
        <v>20</v>
      </c>
      <c r="C124" s="21">
        <v>808</v>
      </c>
      <c r="D124" s="9">
        <v>1000</v>
      </c>
      <c r="E124" s="9"/>
      <c r="F124" s="9"/>
      <c r="G124" s="30">
        <f t="shared" ref="G124:R129" si="74">G125</f>
        <v>24</v>
      </c>
      <c r="H124" s="30">
        <f t="shared" si="74"/>
        <v>24</v>
      </c>
      <c r="I124" s="30">
        <f t="shared" si="74"/>
        <v>24</v>
      </c>
      <c r="J124" s="30">
        <f t="shared" si="74"/>
        <v>24</v>
      </c>
      <c r="K124" s="30">
        <f t="shared" si="74"/>
        <v>24</v>
      </c>
      <c r="L124" s="30">
        <f t="shared" si="74"/>
        <v>24</v>
      </c>
      <c r="M124" s="30">
        <f t="shared" si="74"/>
        <v>24</v>
      </c>
      <c r="N124" s="30">
        <f t="shared" si="74"/>
        <v>24</v>
      </c>
      <c r="O124" s="30">
        <f t="shared" si="74"/>
        <v>24</v>
      </c>
      <c r="P124" s="30">
        <f t="shared" si="74"/>
        <v>24</v>
      </c>
      <c r="Q124" s="30">
        <f t="shared" si="74"/>
        <v>24</v>
      </c>
      <c r="R124" s="31">
        <f t="shared" si="74"/>
        <v>24</v>
      </c>
    </row>
    <row r="125" spans="1:18">
      <c r="A125" s="12">
        <f t="shared" si="22"/>
        <v>112</v>
      </c>
      <c r="B125" s="67" t="s">
        <v>21</v>
      </c>
      <c r="C125" s="21">
        <v>808</v>
      </c>
      <c r="D125" s="18">
        <v>1001</v>
      </c>
      <c r="E125" s="18"/>
      <c r="F125" s="18"/>
      <c r="G125" s="45">
        <f t="shared" si="74"/>
        <v>24</v>
      </c>
      <c r="H125" s="45">
        <f t="shared" si="74"/>
        <v>24</v>
      </c>
      <c r="I125" s="45">
        <f t="shared" si="74"/>
        <v>24</v>
      </c>
      <c r="J125" s="45">
        <f t="shared" si="74"/>
        <v>24</v>
      </c>
      <c r="K125" s="45">
        <f t="shared" si="74"/>
        <v>24</v>
      </c>
      <c r="L125" s="45">
        <f t="shared" si="74"/>
        <v>24</v>
      </c>
      <c r="M125" s="45">
        <f t="shared" si="74"/>
        <v>24</v>
      </c>
      <c r="N125" s="45">
        <f t="shared" si="74"/>
        <v>24</v>
      </c>
      <c r="O125" s="45">
        <f t="shared" si="74"/>
        <v>24</v>
      </c>
      <c r="P125" s="45">
        <f t="shared" si="74"/>
        <v>24</v>
      </c>
      <c r="Q125" s="45">
        <f t="shared" si="74"/>
        <v>24</v>
      </c>
      <c r="R125" s="52">
        <f t="shared" si="74"/>
        <v>24</v>
      </c>
    </row>
    <row r="126" spans="1:18">
      <c r="A126" s="12">
        <f t="shared" si="22"/>
        <v>113</v>
      </c>
      <c r="B126" s="64" t="s">
        <v>79</v>
      </c>
      <c r="C126" s="21">
        <v>808</v>
      </c>
      <c r="D126" s="13">
        <v>1001</v>
      </c>
      <c r="E126" s="13" t="s">
        <v>52</v>
      </c>
      <c r="F126" s="13"/>
      <c r="G126" s="34">
        <f t="shared" si="74"/>
        <v>24</v>
      </c>
      <c r="H126" s="34">
        <f t="shared" si="74"/>
        <v>24</v>
      </c>
      <c r="I126" s="34">
        <f t="shared" si="74"/>
        <v>24</v>
      </c>
      <c r="J126" s="34">
        <f t="shared" si="74"/>
        <v>24</v>
      </c>
      <c r="K126" s="34">
        <f t="shared" si="74"/>
        <v>24</v>
      </c>
      <c r="L126" s="34">
        <f t="shared" si="74"/>
        <v>24</v>
      </c>
      <c r="M126" s="34">
        <f t="shared" si="74"/>
        <v>24</v>
      </c>
      <c r="N126" s="34">
        <f t="shared" si="74"/>
        <v>24</v>
      </c>
      <c r="O126" s="34">
        <f t="shared" si="74"/>
        <v>24</v>
      </c>
      <c r="P126" s="34">
        <f t="shared" si="74"/>
        <v>24</v>
      </c>
      <c r="Q126" s="34">
        <f t="shared" si="74"/>
        <v>24</v>
      </c>
      <c r="R126" s="35">
        <f t="shared" si="74"/>
        <v>24</v>
      </c>
    </row>
    <row r="127" spans="1:18">
      <c r="A127" s="12">
        <f t="shared" si="22"/>
        <v>114</v>
      </c>
      <c r="B127" s="64" t="s">
        <v>80</v>
      </c>
      <c r="C127" s="21">
        <v>808</v>
      </c>
      <c r="D127" s="13">
        <v>1001</v>
      </c>
      <c r="E127" s="13" t="s">
        <v>51</v>
      </c>
      <c r="F127" s="13"/>
      <c r="G127" s="34">
        <f t="shared" si="74"/>
        <v>24</v>
      </c>
      <c r="H127" s="34">
        <f t="shared" si="74"/>
        <v>24</v>
      </c>
      <c r="I127" s="34">
        <f t="shared" si="74"/>
        <v>24</v>
      </c>
      <c r="J127" s="34">
        <f t="shared" si="74"/>
        <v>24</v>
      </c>
      <c r="K127" s="34">
        <f t="shared" si="74"/>
        <v>24</v>
      </c>
      <c r="L127" s="34">
        <f t="shared" si="74"/>
        <v>24</v>
      </c>
      <c r="M127" s="34">
        <f t="shared" si="74"/>
        <v>24</v>
      </c>
      <c r="N127" s="34">
        <f t="shared" si="74"/>
        <v>24</v>
      </c>
      <c r="O127" s="34">
        <f t="shared" si="74"/>
        <v>24</v>
      </c>
      <c r="P127" s="34">
        <f t="shared" si="74"/>
        <v>24</v>
      </c>
      <c r="Q127" s="34">
        <f t="shared" si="74"/>
        <v>24</v>
      </c>
      <c r="R127" s="35">
        <f t="shared" si="74"/>
        <v>24</v>
      </c>
    </row>
    <row r="128" spans="1:18" ht="36">
      <c r="A128" s="12">
        <f t="shared" si="22"/>
        <v>115</v>
      </c>
      <c r="B128" s="64" t="s">
        <v>88</v>
      </c>
      <c r="C128" s="21">
        <v>808</v>
      </c>
      <c r="D128" s="13">
        <v>1001</v>
      </c>
      <c r="E128" s="13" t="s">
        <v>58</v>
      </c>
      <c r="F128" s="13"/>
      <c r="G128" s="34">
        <f t="shared" si="74"/>
        <v>24</v>
      </c>
      <c r="H128" s="34">
        <f t="shared" si="74"/>
        <v>24</v>
      </c>
      <c r="I128" s="34">
        <f t="shared" si="74"/>
        <v>24</v>
      </c>
      <c r="J128" s="34">
        <f t="shared" si="74"/>
        <v>24</v>
      </c>
      <c r="K128" s="34">
        <f t="shared" si="74"/>
        <v>24</v>
      </c>
      <c r="L128" s="34">
        <f t="shared" si="74"/>
        <v>24</v>
      </c>
      <c r="M128" s="34">
        <f t="shared" si="74"/>
        <v>24</v>
      </c>
      <c r="N128" s="34">
        <f t="shared" si="74"/>
        <v>24</v>
      </c>
      <c r="O128" s="34">
        <f t="shared" si="74"/>
        <v>24</v>
      </c>
      <c r="P128" s="34">
        <f t="shared" si="74"/>
        <v>24</v>
      </c>
      <c r="Q128" s="34">
        <f t="shared" si="74"/>
        <v>24</v>
      </c>
      <c r="R128" s="35">
        <f t="shared" si="74"/>
        <v>24</v>
      </c>
    </row>
    <row r="129" spans="1:18">
      <c r="A129" s="12">
        <f t="shared" si="22"/>
        <v>116</v>
      </c>
      <c r="B129" s="64" t="s">
        <v>22</v>
      </c>
      <c r="C129" s="21">
        <v>808</v>
      </c>
      <c r="D129" s="13">
        <v>1001</v>
      </c>
      <c r="E129" s="13" t="s">
        <v>58</v>
      </c>
      <c r="F129" s="13">
        <v>300</v>
      </c>
      <c r="G129" s="34">
        <f t="shared" si="74"/>
        <v>24</v>
      </c>
      <c r="H129" s="34">
        <f t="shared" si="74"/>
        <v>24</v>
      </c>
      <c r="I129" s="34">
        <f t="shared" si="74"/>
        <v>24</v>
      </c>
      <c r="J129" s="34">
        <f t="shared" si="74"/>
        <v>24</v>
      </c>
      <c r="K129" s="34">
        <f t="shared" si="74"/>
        <v>24</v>
      </c>
      <c r="L129" s="34">
        <f t="shared" si="74"/>
        <v>24</v>
      </c>
      <c r="M129" s="34">
        <f t="shared" si="74"/>
        <v>24</v>
      </c>
      <c r="N129" s="34">
        <f t="shared" si="74"/>
        <v>24</v>
      </c>
      <c r="O129" s="34">
        <f t="shared" si="74"/>
        <v>24</v>
      </c>
      <c r="P129" s="34">
        <f t="shared" si="74"/>
        <v>24</v>
      </c>
      <c r="Q129" s="34">
        <f t="shared" si="74"/>
        <v>24</v>
      </c>
      <c r="R129" s="35">
        <f t="shared" si="74"/>
        <v>24</v>
      </c>
    </row>
    <row r="130" spans="1:18">
      <c r="A130" s="12">
        <f t="shared" si="22"/>
        <v>117</v>
      </c>
      <c r="B130" s="65" t="s">
        <v>23</v>
      </c>
      <c r="C130" s="21">
        <v>808</v>
      </c>
      <c r="D130" s="15">
        <v>1001</v>
      </c>
      <c r="E130" s="15" t="s">
        <v>58</v>
      </c>
      <c r="F130" s="15">
        <v>310</v>
      </c>
      <c r="G130" s="36">
        <v>24</v>
      </c>
      <c r="H130" s="36">
        <v>24</v>
      </c>
      <c r="I130" s="36">
        <v>24</v>
      </c>
      <c r="J130" s="36">
        <v>24</v>
      </c>
      <c r="K130" s="36">
        <v>24</v>
      </c>
      <c r="L130" s="36">
        <v>24</v>
      </c>
      <c r="M130" s="36">
        <v>24</v>
      </c>
      <c r="N130" s="36">
        <v>24</v>
      </c>
      <c r="O130" s="36">
        <v>24</v>
      </c>
      <c r="P130" s="36">
        <v>24</v>
      </c>
      <c r="Q130" s="36">
        <v>24</v>
      </c>
      <c r="R130" s="41">
        <v>24</v>
      </c>
    </row>
    <row r="131" spans="1:18">
      <c r="A131" s="12">
        <f t="shared" si="22"/>
        <v>118</v>
      </c>
      <c r="B131" s="62" t="s">
        <v>24</v>
      </c>
      <c r="C131" s="21">
        <v>808</v>
      </c>
      <c r="D131" s="9">
        <v>1100</v>
      </c>
      <c r="E131" s="9"/>
      <c r="F131" s="9"/>
      <c r="G131" s="30">
        <f t="shared" ref="G131:R136" si="75">G132</f>
        <v>12</v>
      </c>
      <c r="H131" s="30">
        <f t="shared" si="75"/>
        <v>12</v>
      </c>
      <c r="I131" s="30">
        <f t="shared" si="75"/>
        <v>12</v>
      </c>
      <c r="J131" s="30">
        <f t="shared" si="75"/>
        <v>12</v>
      </c>
      <c r="K131" s="30">
        <f t="shared" si="75"/>
        <v>12</v>
      </c>
      <c r="L131" s="30">
        <f t="shared" si="75"/>
        <v>12</v>
      </c>
      <c r="M131" s="30">
        <f t="shared" si="75"/>
        <v>12</v>
      </c>
      <c r="N131" s="30">
        <f t="shared" si="75"/>
        <v>12</v>
      </c>
      <c r="O131" s="30">
        <f t="shared" si="75"/>
        <v>12</v>
      </c>
      <c r="P131" s="30">
        <f t="shared" si="75"/>
        <v>12</v>
      </c>
      <c r="Q131" s="30">
        <f t="shared" si="75"/>
        <v>12</v>
      </c>
      <c r="R131" s="31">
        <f t="shared" si="75"/>
        <v>12</v>
      </c>
    </row>
    <row r="132" spans="1:18">
      <c r="A132" s="12">
        <f t="shared" si="22"/>
        <v>119</v>
      </c>
      <c r="B132" s="67" t="s">
        <v>25</v>
      </c>
      <c r="C132" s="21">
        <v>808</v>
      </c>
      <c r="D132" s="18">
        <v>1102</v>
      </c>
      <c r="E132" s="18"/>
      <c r="F132" s="18"/>
      <c r="G132" s="45">
        <f t="shared" si="75"/>
        <v>12</v>
      </c>
      <c r="H132" s="45">
        <f t="shared" si="75"/>
        <v>12</v>
      </c>
      <c r="I132" s="45">
        <f t="shared" si="75"/>
        <v>12</v>
      </c>
      <c r="J132" s="45">
        <f t="shared" si="75"/>
        <v>12</v>
      </c>
      <c r="K132" s="45">
        <f t="shared" si="75"/>
        <v>12</v>
      </c>
      <c r="L132" s="45">
        <f t="shared" si="75"/>
        <v>12</v>
      </c>
      <c r="M132" s="45">
        <f t="shared" si="75"/>
        <v>12</v>
      </c>
      <c r="N132" s="45">
        <f t="shared" si="75"/>
        <v>12</v>
      </c>
      <c r="O132" s="45">
        <f t="shared" si="75"/>
        <v>12</v>
      </c>
      <c r="P132" s="45">
        <f t="shared" si="75"/>
        <v>12</v>
      </c>
      <c r="Q132" s="45">
        <f t="shared" si="75"/>
        <v>12</v>
      </c>
      <c r="R132" s="52">
        <f t="shared" si="75"/>
        <v>12</v>
      </c>
    </row>
    <row r="133" spans="1:18">
      <c r="A133" s="12">
        <f t="shared" si="22"/>
        <v>120</v>
      </c>
      <c r="B133" s="64" t="s">
        <v>79</v>
      </c>
      <c r="C133" s="21">
        <v>808</v>
      </c>
      <c r="D133" s="13">
        <v>1102</v>
      </c>
      <c r="E133" s="13" t="s">
        <v>52</v>
      </c>
      <c r="F133" s="13"/>
      <c r="G133" s="34">
        <f t="shared" si="75"/>
        <v>12</v>
      </c>
      <c r="H133" s="34">
        <f t="shared" si="75"/>
        <v>12</v>
      </c>
      <c r="I133" s="34">
        <f t="shared" si="75"/>
        <v>12</v>
      </c>
      <c r="J133" s="34">
        <f t="shared" si="75"/>
        <v>12</v>
      </c>
      <c r="K133" s="34">
        <f t="shared" si="75"/>
        <v>12</v>
      </c>
      <c r="L133" s="34">
        <f t="shared" si="75"/>
        <v>12</v>
      </c>
      <c r="M133" s="34">
        <f t="shared" si="75"/>
        <v>12</v>
      </c>
      <c r="N133" s="34">
        <f t="shared" si="75"/>
        <v>12</v>
      </c>
      <c r="O133" s="34">
        <f t="shared" si="75"/>
        <v>12</v>
      </c>
      <c r="P133" s="34">
        <f t="shared" si="75"/>
        <v>12</v>
      </c>
      <c r="Q133" s="34">
        <f t="shared" si="75"/>
        <v>12</v>
      </c>
      <c r="R133" s="35">
        <f t="shared" si="75"/>
        <v>12</v>
      </c>
    </row>
    <row r="134" spans="1:18">
      <c r="A134" s="12">
        <f t="shared" si="22"/>
        <v>121</v>
      </c>
      <c r="B134" s="64" t="s">
        <v>80</v>
      </c>
      <c r="C134" s="21">
        <v>808</v>
      </c>
      <c r="D134" s="13">
        <v>1102</v>
      </c>
      <c r="E134" s="13" t="s">
        <v>51</v>
      </c>
      <c r="F134" s="13"/>
      <c r="G134" s="34">
        <f t="shared" si="75"/>
        <v>12</v>
      </c>
      <c r="H134" s="34">
        <f t="shared" si="75"/>
        <v>12</v>
      </c>
      <c r="I134" s="34">
        <f t="shared" si="75"/>
        <v>12</v>
      </c>
      <c r="J134" s="34">
        <f t="shared" si="75"/>
        <v>12</v>
      </c>
      <c r="K134" s="34">
        <f t="shared" si="75"/>
        <v>12</v>
      </c>
      <c r="L134" s="34">
        <f t="shared" si="75"/>
        <v>12</v>
      </c>
      <c r="M134" s="34">
        <f t="shared" si="75"/>
        <v>12</v>
      </c>
      <c r="N134" s="34">
        <f t="shared" si="75"/>
        <v>12</v>
      </c>
      <c r="O134" s="34">
        <f t="shared" si="75"/>
        <v>12</v>
      </c>
      <c r="P134" s="34">
        <f t="shared" si="75"/>
        <v>12</v>
      </c>
      <c r="Q134" s="34">
        <f t="shared" si="75"/>
        <v>12</v>
      </c>
      <c r="R134" s="35">
        <f t="shared" si="75"/>
        <v>12</v>
      </c>
    </row>
    <row r="135" spans="1:18" ht="23.25" customHeight="1">
      <c r="A135" s="12">
        <f t="shared" ref="A135:A140" si="76">A134+1</f>
        <v>122</v>
      </c>
      <c r="B135" s="64" t="s">
        <v>87</v>
      </c>
      <c r="C135" s="21">
        <v>808</v>
      </c>
      <c r="D135" s="13">
        <v>1102</v>
      </c>
      <c r="E135" s="13" t="s">
        <v>59</v>
      </c>
      <c r="F135" s="13"/>
      <c r="G135" s="34">
        <f t="shared" si="75"/>
        <v>12</v>
      </c>
      <c r="H135" s="34">
        <f t="shared" si="75"/>
        <v>12</v>
      </c>
      <c r="I135" s="34">
        <f t="shared" si="75"/>
        <v>12</v>
      </c>
      <c r="J135" s="34">
        <f t="shared" si="75"/>
        <v>12</v>
      </c>
      <c r="K135" s="34">
        <f t="shared" si="75"/>
        <v>12</v>
      </c>
      <c r="L135" s="34">
        <f t="shared" si="75"/>
        <v>12</v>
      </c>
      <c r="M135" s="34">
        <f t="shared" si="75"/>
        <v>12</v>
      </c>
      <c r="N135" s="34">
        <f t="shared" si="75"/>
        <v>12</v>
      </c>
      <c r="O135" s="34">
        <f t="shared" si="75"/>
        <v>12</v>
      </c>
      <c r="P135" s="34">
        <f t="shared" si="75"/>
        <v>12</v>
      </c>
      <c r="Q135" s="34">
        <f t="shared" si="75"/>
        <v>12</v>
      </c>
      <c r="R135" s="35">
        <f t="shared" si="75"/>
        <v>12</v>
      </c>
    </row>
    <row r="136" spans="1:18">
      <c r="A136" s="12">
        <f t="shared" si="76"/>
        <v>123</v>
      </c>
      <c r="B136" s="64" t="s">
        <v>65</v>
      </c>
      <c r="C136" s="21">
        <v>808</v>
      </c>
      <c r="D136" s="13">
        <v>1102</v>
      </c>
      <c r="E136" s="13" t="s">
        <v>59</v>
      </c>
      <c r="F136" s="13">
        <v>200</v>
      </c>
      <c r="G136" s="34">
        <f t="shared" si="75"/>
        <v>12</v>
      </c>
      <c r="H136" s="34">
        <f t="shared" si="75"/>
        <v>12</v>
      </c>
      <c r="I136" s="34">
        <f t="shared" si="75"/>
        <v>12</v>
      </c>
      <c r="J136" s="34">
        <f t="shared" si="75"/>
        <v>12</v>
      </c>
      <c r="K136" s="34">
        <f t="shared" si="75"/>
        <v>12</v>
      </c>
      <c r="L136" s="34">
        <f t="shared" si="75"/>
        <v>12</v>
      </c>
      <c r="M136" s="34">
        <f t="shared" si="75"/>
        <v>12</v>
      </c>
      <c r="N136" s="34">
        <f t="shared" si="75"/>
        <v>12</v>
      </c>
      <c r="O136" s="34">
        <f t="shared" si="75"/>
        <v>12</v>
      </c>
      <c r="P136" s="34">
        <f t="shared" si="75"/>
        <v>12</v>
      </c>
      <c r="Q136" s="34">
        <f t="shared" si="75"/>
        <v>12</v>
      </c>
      <c r="R136" s="35">
        <f t="shared" si="75"/>
        <v>12</v>
      </c>
    </row>
    <row r="137" spans="1:18" ht="15" customHeight="1" thickBot="1">
      <c r="A137" s="12">
        <f t="shared" si="76"/>
        <v>124</v>
      </c>
      <c r="B137" s="65" t="s">
        <v>12</v>
      </c>
      <c r="C137" s="21">
        <v>808</v>
      </c>
      <c r="D137" s="15">
        <v>1102</v>
      </c>
      <c r="E137" s="15" t="s">
        <v>59</v>
      </c>
      <c r="F137" s="15">
        <v>240</v>
      </c>
      <c r="G137" s="36">
        <v>12</v>
      </c>
      <c r="H137" s="36">
        <v>12</v>
      </c>
      <c r="I137" s="36">
        <v>12</v>
      </c>
      <c r="J137" s="36">
        <v>12</v>
      </c>
      <c r="K137" s="36">
        <v>12</v>
      </c>
      <c r="L137" s="36">
        <v>12</v>
      </c>
      <c r="M137" s="36">
        <v>12</v>
      </c>
      <c r="N137" s="36">
        <v>12</v>
      </c>
      <c r="O137" s="36">
        <v>12</v>
      </c>
      <c r="P137" s="36">
        <v>12</v>
      </c>
      <c r="Q137" s="36">
        <v>12</v>
      </c>
      <c r="R137" s="41">
        <v>12</v>
      </c>
    </row>
    <row r="138" spans="1:18">
      <c r="A138" s="12">
        <f t="shared" si="76"/>
        <v>125</v>
      </c>
      <c r="B138" s="61" t="s">
        <v>74</v>
      </c>
      <c r="C138" s="20"/>
      <c r="D138" s="7"/>
      <c r="E138" s="7"/>
      <c r="F138" s="7"/>
      <c r="G138" s="28">
        <f>G15+G60+G78+G91+G118+G124+G131+G69</f>
        <v>7981.1999999999989</v>
      </c>
      <c r="H138" s="28">
        <f t="shared" ref="H138:R138" si="77">H15+H60+H78+H91+H118+H124+H131+H69</f>
        <v>7512.5</v>
      </c>
      <c r="I138" s="28" t="e">
        <f t="shared" si="77"/>
        <v>#REF!</v>
      </c>
      <c r="J138" s="28" t="e">
        <f t="shared" si="77"/>
        <v>#REF!</v>
      </c>
      <c r="K138" s="28" t="e">
        <f t="shared" si="77"/>
        <v>#REF!</v>
      </c>
      <c r="L138" s="28" t="e">
        <f t="shared" si="77"/>
        <v>#REF!</v>
      </c>
      <c r="M138" s="28" t="e">
        <f t="shared" si="77"/>
        <v>#REF!</v>
      </c>
      <c r="N138" s="28" t="e">
        <f t="shared" si="77"/>
        <v>#REF!</v>
      </c>
      <c r="O138" s="28" t="e">
        <f t="shared" si="77"/>
        <v>#REF!</v>
      </c>
      <c r="P138" s="28" t="e">
        <f t="shared" si="77"/>
        <v>#REF!</v>
      </c>
      <c r="Q138" s="28" t="e">
        <f t="shared" si="77"/>
        <v>#REF!</v>
      </c>
      <c r="R138" s="28">
        <f t="shared" si="77"/>
        <v>7547.2999999999993</v>
      </c>
    </row>
    <row r="139" spans="1:18">
      <c r="A139" s="12">
        <f t="shared" si="76"/>
        <v>126</v>
      </c>
      <c r="B139" s="71" t="s">
        <v>75</v>
      </c>
      <c r="C139" s="21"/>
      <c r="D139" s="21"/>
      <c r="E139" s="21"/>
      <c r="F139" s="21"/>
      <c r="G139" s="21">
        <v>0</v>
      </c>
      <c r="H139" s="53">
        <v>177</v>
      </c>
      <c r="I139" s="21"/>
      <c r="J139" s="21"/>
      <c r="K139" s="21"/>
      <c r="L139" s="21"/>
      <c r="M139" s="21"/>
      <c r="N139" s="21"/>
      <c r="O139" s="21"/>
      <c r="P139" s="21"/>
      <c r="Q139" s="21"/>
      <c r="R139" s="21">
        <v>364.7</v>
      </c>
    </row>
    <row r="140" spans="1:18">
      <c r="A140" s="12">
        <f t="shared" si="76"/>
        <v>127</v>
      </c>
      <c r="B140" s="72" t="s">
        <v>26</v>
      </c>
      <c r="C140" s="21"/>
      <c r="D140" s="21"/>
      <c r="E140" s="21"/>
      <c r="F140" s="21"/>
      <c r="G140" s="54">
        <f>G138</f>
        <v>7981.1999999999989</v>
      </c>
      <c r="H140" s="54">
        <f>H138+H139</f>
        <v>7689.5</v>
      </c>
      <c r="I140" s="55"/>
      <c r="J140" s="55"/>
      <c r="K140" s="55"/>
      <c r="L140" s="55"/>
      <c r="M140" s="55"/>
      <c r="N140" s="55"/>
      <c r="O140" s="55"/>
      <c r="P140" s="55"/>
      <c r="Q140" s="55"/>
      <c r="R140" s="54">
        <f>R138+R139</f>
        <v>7911.9999999999991</v>
      </c>
    </row>
  </sheetData>
  <mergeCells count="13">
    <mergeCell ref="E1:R1"/>
    <mergeCell ref="G10:G12"/>
    <mergeCell ref="H10:H12"/>
    <mergeCell ref="R10:R12"/>
    <mergeCell ref="A10:A12"/>
    <mergeCell ref="B8:H8"/>
    <mergeCell ref="B10:B12"/>
    <mergeCell ref="A9:G9"/>
    <mergeCell ref="B7:R7"/>
    <mergeCell ref="C10:C12"/>
    <mergeCell ref="D10:D12"/>
    <mergeCell ref="E10:E12"/>
    <mergeCell ref="F10:F12"/>
  </mergeCells>
  <phoneticPr fontId="5" type="noConversion"/>
  <pageMargins left="0.39370078740157483" right="0.19685039370078741" top="0.19685039370078741" bottom="0.1968503937007874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2020-05-12T07:13:08Z</cp:lastPrinted>
  <dcterms:created xsi:type="dcterms:W3CDTF">2013-11-09T10:35:36Z</dcterms:created>
  <dcterms:modified xsi:type="dcterms:W3CDTF">2020-05-12T07:13:19Z</dcterms:modified>
</cp:coreProperties>
</file>