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34" i="1"/>
  <c r="A35"/>
  <c r="A36" s="1"/>
  <c r="A37" s="1"/>
  <c r="H34" l="1"/>
  <c r="I34"/>
  <c r="J34"/>
  <c r="K34"/>
  <c r="L34"/>
  <c r="M34"/>
  <c r="N34"/>
  <c r="O34"/>
  <c r="P34"/>
  <c r="Q34"/>
  <c r="R34"/>
  <c r="H35"/>
  <c r="I35"/>
  <c r="J35"/>
  <c r="K35"/>
  <c r="L35"/>
  <c r="M35"/>
  <c r="N35"/>
  <c r="O35"/>
  <c r="P35"/>
  <c r="Q35"/>
  <c r="R35"/>
  <c r="G34"/>
  <c r="G35"/>
  <c r="H22"/>
  <c r="I22"/>
  <c r="J22"/>
  <c r="K22"/>
  <c r="L22"/>
  <c r="M22"/>
  <c r="N22"/>
  <c r="O22"/>
  <c r="P22"/>
  <c r="Q22"/>
  <c r="R22"/>
  <c r="H23"/>
  <c r="I23"/>
  <c r="J23"/>
  <c r="K23"/>
  <c r="L23"/>
  <c r="M23"/>
  <c r="N23"/>
  <c r="O23"/>
  <c r="P23"/>
  <c r="Q23"/>
  <c r="R23"/>
  <c r="G23"/>
  <c r="G22" s="1"/>
  <c r="G18" s="1"/>
  <c r="A23"/>
  <c r="A24" s="1"/>
  <c r="A25" s="1"/>
  <c r="A26" s="1"/>
  <c r="A22"/>
  <c r="G122" l="1"/>
  <c r="G123"/>
  <c r="I93" l="1"/>
  <c r="J93"/>
  <c r="K93"/>
  <c r="L93"/>
  <c r="M93"/>
  <c r="N93"/>
  <c r="O93"/>
  <c r="P93"/>
  <c r="Q93"/>
  <c r="R93"/>
  <c r="H103"/>
  <c r="I103"/>
  <c r="J103"/>
  <c r="K103"/>
  <c r="L103"/>
  <c r="M103"/>
  <c r="N103"/>
  <c r="O103"/>
  <c r="P103"/>
  <c r="Q103"/>
  <c r="R103"/>
  <c r="H104"/>
  <c r="I104"/>
  <c r="J104"/>
  <c r="K104"/>
  <c r="L104"/>
  <c r="M104"/>
  <c r="N104"/>
  <c r="O104"/>
  <c r="P104"/>
  <c r="Q104"/>
  <c r="R104"/>
  <c r="G103"/>
  <c r="G104"/>
  <c r="H38"/>
  <c r="H37" s="1"/>
  <c r="I38"/>
  <c r="I37" s="1"/>
  <c r="J38"/>
  <c r="J37" s="1"/>
  <c r="K38"/>
  <c r="K37" s="1"/>
  <c r="L38"/>
  <c r="L37" s="1"/>
  <c r="M38"/>
  <c r="M37" s="1"/>
  <c r="N38"/>
  <c r="N37" s="1"/>
  <c r="O38"/>
  <c r="O37" s="1"/>
  <c r="P38"/>
  <c r="P37" s="1"/>
  <c r="Q38"/>
  <c r="Q37" s="1"/>
  <c r="R38"/>
  <c r="R37" s="1"/>
  <c r="G38"/>
  <c r="G37" s="1"/>
  <c r="I25"/>
  <c r="J25"/>
  <c r="K25"/>
  <c r="L25"/>
  <c r="M25"/>
  <c r="N25"/>
  <c r="O25"/>
  <c r="P25"/>
  <c r="Q25"/>
  <c r="A27"/>
  <c r="A28" s="1"/>
  <c r="A29" s="1"/>
  <c r="A30" s="1"/>
  <c r="A31" s="1"/>
  <c r="A32" s="1"/>
  <c r="A33" s="1"/>
  <c r="A38" s="1"/>
  <c r="A39" s="1"/>
  <c r="A40" s="1"/>
  <c r="A41" s="1"/>
  <c r="G26"/>
  <c r="G25" s="1"/>
  <c r="R26"/>
  <c r="R25" s="1"/>
  <c r="H26"/>
  <c r="H25" s="1"/>
  <c r="H98" l="1"/>
  <c r="H97" s="1"/>
  <c r="I98"/>
  <c r="I97" s="1"/>
  <c r="J98"/>
  <c r="J97" s="1"/>
  <c r="K98"/>
  <c r="K97" s="1"/>
  <c r="L98"/>
  <c r="L97" s="1"/>
  <c r="M98"/>
  <c r="M97" s="1"/>
  <c r="N98"/>
  <c r="N97" s="1"/>
  <c r="O98"/>
  <c r="O97" s="1"/>
  <c r="P98"/>
  <c r="P97" s="1"/>
  <c r="Q98"/>
  <c r="Q97" s="1"/>
  <c r="R98"/>
  <c r="R97" s="1"/>
  <c r="G98"/>
  <c r="G97" s="1"/>
  <c r="I76"/>
  <c r="J76"/>
  <c r="K76"/>
  <c r="L76"/>
  <c r="M76"/>
  <c r="N76"/>
  <c r="O76"/>
  <c r="P76"/>
  <c r="Q76"/>
  <c r="H101"/>
  <c r="H100" s="1"/>
  <c r="I101"/>
  <c r="I100" s="1"/>
  <c r="J101"/>
  <c r="J100" s="1"/>
  <c r="K101"/>
  <c r="K100" s="1"/>
  <c r="L101"/>
  <c r="L100" s="1"/>
  <c r="M101"/>
  <c r="M100" s="1"/>
  <c r="N101"/>
  <c r="N100" s="1"/>
  <c r="O101"/>
  <c r="O100" s="1"/>
  <c r="P101"/>
  <c r="P100" s="1"/>
  <c r="Q101"/>
  <c r="Q100" s="1"/>
  <c r="R101"/>
  <c r="R100" s="1"/>
  <c r="G101"/>
  <c r="G100" s="1"/>
  <c r="I133" l="1"/>
  <c r="J133"/>
  <c r="K133"/>
  <c r="L133"/>
  <c r="M133"/>
  <c r="N133"/>
  <c r="O133"/>
  <c r="P133"/>
  <c r="Q133"/>
  <c r="H131"/>
  <c r="I131"/>
  <c r="J131"/>
  <c r="K131"/>
  <c r="L131"/>
  <c r="M131"/>
  <c r="N131"/>
  <c r="O131"/>
  <c r="P131"/>
  <c r="Q131"/>
  <c r="R131"/>
  <c r="G131"/>
  <c r="H64"/>
  <c r="H63" s="1"/>
  <c r="H62" s="1"/>
  <c r="H61" s="1"/>
  <c r="H60" s="1"/>
  <c r="I64"/>
  <c r="I63" s="1"/>
  <c r="I62" s="1"/>
  <c r="I61" s="1"/>
  <c r="I60" s="1"/>
  <c r="J64"/>
  <c r="J63" s="1"/>
  <c r="J62" s="1"/>
  <c r="J61" s="1"/>
  <c r="J60" s="1"/>
  <c r="K64"/>
  <c r="K63" s="1"/>
  <c r="K62" s="1"/>
  <c r="K61" s="1"/>
  <c r="K60" s="1"/>
  <c r="L64"/>
  <c r="L63" s="1"/>
  <c r="L62" s="1"/>
  <c r="L61" s="1"/>
  <c r="L60" s="1"/>
  <c r="M64"/>
  <c r="M63" s="1"/>
  <c r="M62" s="1"/>
  <c r="M61" s="1"/>
  <c r="M60" s="1"/>
  <c r="N64"/>
  <c r="N63" s="1"/>
  <c r="N62" s="1"/>
  <c r="N61" s="1"/>
  <c r="N60" s="1"/>
  <c r="O64"/>
  <c r="O63" s="1"/>
  <c r="O62" s="1"/>
  <c r="O61" s="1"/>
  <c r="O60" s="1"/>
  <c r="P64"/>
  <c r="P63" s="1"/>
  <c r="P62" s="1"/>
  <c r="P61" s="1"/>
  <c r="P60" s="1"/>
  <c r="Q64"/>
  <c r="Q63" s="1"/>
  <c r="Q62" s="1"/>
  <c r="Q61" s="1"/>
  <c r="Q60" s="1"/>
  <c r="R64"/>
  <c r="R63" s="1"/>
  <c r="R62" s="1"/>
  <c r="R61" s="1"/>
  <c r="R60" s="1"/>
  <c r="G64"/>
  <c r="G63" s="1"/>
  <c r="G62" s="1"/>
  <c r="G61" s="1"/>
  <c r="G60" s="1"/>
  <c r="H53"/>
  <c r="H52" s="1"/>
  <c r="I53"/>
  <c r="I52" s="1"/>
  <c r="J53"/>
  <c r="J52" s="1"/>
  <c r="K53"/>
  <c r="K52" s="1"/>
  <c r="L53"/>
  <c r="L52" s="1"/>
  <c r="M53"/>
  <c r="M52" s="1"/>
  <c r="N53"/>
  <c r="N52" s="1"/>
  <c r="O53"/>
  <c r="O52" s="1"/>
  <c r="P53"/>
  <c r="P52" s="1"/>
  <c r="Q53"/>
  <c r="Q52" s="1"/>
  <c r="R53"/>
  <c r="R52" s="1"/>
  <c r="G53"/>
  <c r="G52" s="1"/>
  <c r="R55"/>
  <c r="H88"/>
  <c r="H87" s="1"/>
  <c r="I88"/>
  <c r="I87" s="1"/>
  <c r="J88"/>
  <c r="J87" s="1"/>
  <c r="K88"/>
  <c r="K87" s="1"/>
  <c r="L88"/>
  <c r="L87" s="1"/>
  <c r="M88"/>
  <c r="M87" s="1"/>
  <c r="N88"/>
  <c r="N87" s="1"/>
  <c r="O88"/>
  <c r="O87" s="1"/>
  <c r="P88"/>
  <c r="P87" s="1"/>
  <c r="Q88"/>
  <c r="Q87" s="1"/>
  <c r="R88"/>
  <c r="R87" s="1"/>
  <c r="G88"/>
  <c r="G87" s="1"/>
  <c r="H41"/>
  <c r="H40" s="1"/>
  <c r="I41"/>
  <c r="I40" s="1"/>
  <c r="J41"/>
  <c r="J40" s="1"/>
  <c r="K41"/>
  <c r="K40" s="1"/>
  <c r="L41"/>
  <c r="L40" s="1"/>
  <c r="M41"/>
  <c r="M40" s="1"/>
  <c r="N41"/>
  <c r="N40" s="1"/>
  <c r="O41"/>
  <c r="O40" s="1"/>
  <c r="P41"/>
  <c r="P40" s="1"/>
  <c r="Q41"/>
  <c r="Q40" s="1"/>
  <c r="R41"/>
  <c r="R40" s="1"/>
  <c r="G41"/>
  <c r="G40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l="1"/>
  <c r="A59" s="1"/>
  <c r="R48"/>
  <c r="H48"/>
  <c r="G48"/>
  <c r="H43"/>
  <c r="I43"/>
  <c r="J43"/>
  <c r="K43"/>
  <c r="L43"/>
  <c r="M43"/>
  <c r="N43"/>
  <c r="O43"/>
  <c r="P43"/>
  <c r="Q43"/>
  <c r="R43"/>
  <c r="R134"/>
  <c r="R133" s="1"/>
  <c r="H134"/>
  <c r="H133" s="1"/>
  <c r="G134"/>
  <c r="G133" s="1"/>
  <c r="R32"/>
  <c r="H32"/>
  <c r="I72"/>
  <c r="J72"/>
  <c r="K72"/>
  <c r="L72"/>
  <c r="M72"/>
  <c r="N72"/>
  <c r="O72"/>
  <c r="P72"/>
  <c r="Q72"/>
  <c r="H85"/>
  <c r="H84" s="1"/>
  <c r="I85"/>
  <c r="I84" s="1"/>
  <c r="J85"/>
  <c r="J84" s="1"/>
  <c r="K85"/>
  <c r="K84" s="1"/>
  <c r="L85"/>
  <c r="L84" s="1"/>
  <c r="M85"/>
  <c r="M84" s="1"/>
  <c r="N85"/>
  <c r="N84" s="1"/>
  <c r="O85"/>
  <c r="O84" s="1"/>
  <c r="P85"/>
  <c r="P84" s="1"/>
  <c r="Q85"/>
  <c r="Q84" s="1"/>
  <c r="R85"/>
  <c r="R84" s="1"/>
  <c r="I95"/>
  <c r="I94" s="1"/>
  <c r="J95"/>
  <c r="J94" s="1"/>
  <c r="K95"/>
  <c r="K94" s="1"/>
  <c r="L95"/>
  <c r="L94" s="1"/>
  <c r="M95"/>
  <c r="M94" s="1"/>
  <c r="N95"/>
  <c r="N94" s="1"/>
  <c r="O95"/>
  <c r="O94" s="1"/>
  <c r="P95"/>
  <c r="P94" s="1"/>
  <c r="Q95"/>
  <c r="Q94" s="1"/>
  <c r="R95"/>
  <c r="R94" s="1"/>
  <c r="H95"/>
  <c r="H94" s="1"/>
  <c r="H93" s="1"/>
  <c r="H117"/>
  <c r="H116" s="1"/>
  <c r="I117"/>
  <c r="I116" s="1"/>
  <c r="J117"/>
  <c r="J116" s="1"/>
  <c r="K117"/>
  <c r="K116" s="1"/>
  <c r="L117"/>
  <c r="L116" s="1"/>
  <c r="M117"/>
  <c r="M116" s="1"/>
  <c r="N117"/>
  <c r="N116" s="1"/>
  <c r="O117"/>
  <c r="O116" s="1"/>
  <c r="P117"/>
  <c r="P116" s="1"/>
  <c r="Q117"/>
  <c r="Q116" s="1"/>
  <c r="R117"/>
  <c r="R116" s="1"/>
  <c r="H120"/>
  <c r="H119" s="1"/>
  <c r="I120"/>
  <c r="I119" s="1"/>
  <c r="J120"/>
  <c r="J119" s="1"/>
  <c r="K120"/>
  <c r="K119" s="1"/>
  <c r="L120"/>
  <c r="L119" s="1"/>
  <c r="M120"/>
  <c r="M119" s="1"/>
  <c r="N120"/>
  <c r="N119" s="1"/>
  <c r="O120"/>
  <c r="O119" s="1"/>
  <c r="P120"/>
  <c r="P119" s="1"/>
  <c r="Q120"/>
  <c r="Q119" s="1"/>
  <c r="R120"/>
  <c r="R119" s="1"/>
  <c r="I126"/>
  <c r="I125" s="1"/>
  <c r="J126"/>
  <c r="J125" s="1"/>
  <c r="K126"/>
  <c r="K125" s="1"/>
  <c r="L126"/>
  <c r="L125" s="1"/>
  <c r="M126"/>
  <c r="M125" s="1"/>
  <c r="N126"/>
  <c r="N125" s="1"/>
  <c r="O126"/>
  <c r="O125" s="1"/>
  <c r="P126"/>
  <c r="P125" s="1"/>
  <c r="Q126"/>
  <c r="Q125" s="1"/>
  <c r="R126"/>
  <c r="R125" s="1"/>
  <c r="H126"/>
  <c r="H125" s="1"/>
  <c r="H129"/>
  <c r="H128" s="1"/>
  <c r="I129"/>
  <c r="I128" s="1"/>
  <c r="J129"/>
  <c r="J128" s="1"/>
  <c r="K129"/>
  <c r="K128" s="1"/>
  <c r="L129"/>
  <c r="L128" s="1"/>
  <c r="M129"/>
  <c r="M128" s="1"/>
  <c r="N129"/>
  <c r="N128" s="1"/>
  <c r="O129"/>
  <c r="O128" s="1"/>
  <c r="P129"/>
  <c r="P128" s="1"/>
  <c r="Q129"/>
  <c r="Q128" s="1"/>
  <c r="R129"/>
  <c r="R128" s="1"/>
  <c r="H140"/>
  <c r="H139" s="1"/>
  <c r="H138" s="1"/>
  <c r="H137" s="1"/>
  <c r="H136" s="1"/>
  <c r="I140"/>
  <c r="I139" s="1"/>
  <c r="I138" s="1"/>
  <c r="I137" s="1"/>
  <c r="I136" s="1"/>
  <c r="J140"/>
  <c r="J139" s="1"/>
  <c r="J138" s="1"/>
  <c r="J137" s="1"/>
  <c r="J136" s="1"/>
  <c r="K140"/>
  <c r="K139" s="1"/>
  <c r="K138" s="1"/>
  <c r="K137" s="1"/>
  <c r="K136" s="1"/>
  <c r="L140"/>
  <c r="L139" s="1"/>
  <c r="L138" s="1"/>
  <c r="L137" s="1"/>
  <c r="L136" s="1"/>
  <c r="M140"/>
  <c r="M139" s="1"/>
  <c r="M138" s="1"/>
  <c r="M137" s="1"/>
  <c r="M136" s="1"/>
  <c r="N140"/>
  <c r="N139" s="1"/>
  <c r="N138" s="1"/>
  <c r="N137" s="1"/>
  <c r="N136" s="1"/>
  <c r="O140"/>
  <c r="O139" s="1"/>
  <c r="O138" s="1"/>
  <c r="O137" s="1"/>
  <c r="O136" s="1"/>
  <c r="P140"/>
  <c r="P139" s="1"/>
  <c r="P138" s="1"/>
  <c r="P137" s="1"/>
  <c r="P136" s="1"/>
  <c r="Q140"/>
  <c r="Q139" s="1"/>
  <c r="Q138" s="1"/>
  <c r="Q137" s="1"/>
  <c r="Q136" s="1"/>
  <c r="R140"/>
  <c r="R139" s="1"/>
  <c r="R138" s="1"/>
  <c r="R137" s="1"/>
  <c r="R136" s="1"/>
  <c r="H147"/>
  <c r="H146" s="1"/>
  <c r="I147"/>
  <c r="J147"/>
  <c r="K147"/>
  <c r="L147"/>
  <c r="M147"/>
  <c r="N147"/>
  <c r="O147"/>
  <c r="P147"/>
  <c r="Q147"/>
  <c r="R147"/>
  <c r="H154"/>
  <c r="H153" s="1"/>
  <c r="H152" s="1"/>
  <c r="H151" s="1"/>
  <c r="H150" s="1"/>
  <c r="H149" s="1"/>
  <c r="I154"/>
  <c r="I153" s="1"/>
  <c r="I152" s="1"/>
  <c r="I151" s="1"/>
  <c r="I150" s="1"/>
  <c r="I149" s="1"/>
  <c r="J154"/>
  <c r="J153" s="1"/>
  <c r="J152" s="1"/>
  <c r="J151" s="1"/>
  <c r="J150" s="1"/>
  <c r="J149" s="1"/>
  <c r="K154"/>
  <c r="K153" s="1"/>
  <c r="K152" s="1"/>
  <c r="K151" s="1"/>
  <c r="K150" s="1"/>
  <c r="K149" s="1"/>
  <c r="L154"/>
  <c r="L153" s="1"/>
  <c r="L152" s="1"/>
  <c r="L151" s="1"/>
  <c r="L150" s="1"/>
  <c r="L149" s="1"/>
  <c r="M154"/>
  <c r="M153" s="1"/>
  <c r="M152" s="1"/>
  <c r="M151" s="1"/>
  <c r="M150" s="1"/>
  <c r="M149" s="1"/>
  <c r="N154"/>
  <c r="N153" s="1"/>
  <c r="N152" s="1"/>
  <c r="N151" s="1"/>
  <c r="N150" s="1"/>
  <c r="N149" s="1"/>
  <c r="O154"/>
  <c r="O153" s="1"/>
  <c r="O152" s="1"/>
  <c r="O151" s="1"/>
  <c r="O150" s="1"/>
  <c r="O149" s="1"/>
  <c r="P154"/>
  <c r="P153" s="1"/>
  <c r="P152" s="1"/>
  <c r="P151" s="1"/>
  <c r="P150" s="1"/>
  <c r="P149" s="1"/>
  <c r="Q154"/>
  <c r="Q153" s="1"/>
  <c r="Q152" s="1"/>
  <c r="Q151" s="1"/>
  <c r="Q150" s="1"/>
  <c r="Q149" s="1"/>
  <c r="R154"/>
  <c r="R153" s="1"/>
  <c r="R152" s="1"/>
  <c r="R151" s="1"/>
  <c r="R150" s="1"/>
  <c r="R149" s="1"/>
  <c r="H79"/>
  <c r="H77"/>
  <c r="R77"/>
  <c r="I70"/>
  <c r="I69" s="1"/>
  <c r="I68" s="1"/>
  <c r="I67" s="1"/>
  <c r="J70"/>
  <c r="J69" s="1"/>
  <c r="J68" s="1"/>
  <c r="J67" s="1"/>
  <c r="K70"/>
  <c r="K69" s="1"/>
  <c r="K68" s="1"/>
  <c r="K67" s="1"/>
  <c r="L70"/>
  <c r="L69" s="1"/>
  <c r="L68" s="1"/>
  <c r="L67" s="1"/>
  <c r="M70"/>
  <c r="M69" s="1"/>
  <c r="M68" s="1"/>
  <c r="M67" s="1"/>
  <c r="N70"/>
  <c r="N69" s="1"/>
  <c r="N68" s="1"/>
  <c r="N67" s="1"/>
  <c r="O70"/>
  <c r="O69" s="1"/>
  <c r="O68" s="1"/>
  <c r="O67" s="1"/>
  <c r="P70"/>
  <c r="P69" s="1"/>
  <c r="P68" s="1"/>
  <c r="P67" s="1"/>
  <c r="Q70"/>
  <c r="Q69" s="1"/>
  <c r="Q68" s="1"/>
  <c r="Q67" s="1"/>
  <c r="R70"/>
  <c r="R69" s="1"/>
  <c r="R68" s="1"/>
  <c r="R67" s="1"/>
  <c r="R66" s="1"/>
  <c r="H70"/>
  <c r="H69" s="1"/>
  <c r="H68" s="1"/>
  <c r="H67" s="1"/>
  <c r="H66" s="1"/>
  <c r="R57"/>
  <c r="H57"/>
  <c r="H56" s="1"/>
  <c r="H55" s="1"/>
  <c r="H45"/>
  <c r="I45"/>
  <c r="J45"/>
  <c r="K45"/>
  <c r="L45"/>
  <c r="M45"/>
  <c r="N45"/>
  <c r="O45"/>
  <c r="P45"/>
  <c r="Q45"/>
  <c r="R45"/>
  <c r="H50"/>
  <c r="I50"/>
  <c r="I47" s="1"/>
  <c r="J50"/>
  <c r="J47" s="1"/>
  <c r="K50"/>
  <c r="K47" s="1"/>
  <c r="L50"/>
  <c r="L47" s="1"/>
  <c r="M50"/>
  <c r="M47" s="1"/>
  <c r="N50"/>
  <c r="N47" s="1"/>
  <c r="O50"/>
  <c r="O47" s="1"/>
  <c r="P50"/>
  <c r="P47" s="1"/>
  <c r="Q50"/>
  <c r="Q47" s="1"/>
  <c r="R50"/>
  <c r="H20"/>
  <c r="H19" s="1"/>
  <c r="I20"/>
  <c r="I19" s="1"/>
  <c r="J20"/>
  <c r="J19" s="1"/>
  <c r="K20"/>
  <c r="K19" s="1"/>
  <c r="L20"/>
  <c r="L19" s="1"/>
  <c r="M20"/>
  <c r="M19" s="1"/>
  <c r="N20"/>
  <c r="N19" s="1"/>
  <c r="O20"/>
  <c r="O19" s="1"/>
  <c r="P20"/>
  <c r="P19" s="1"/>
  <c r="Q20"/>
  <c r="Q19" s="1"/>
  <c r="R20"/>
  <c r="R19" s="1"/>
  <c r="G85"/>
  <c r="G84" s="1"/>
  <c r="G83" s="1"/>
  <c r="G82" s="1"/>
  <c r="G81" s="1"/>
  <c r="G95"/>
  <c r="G94" s="1"/>
  <c r="G93" s="1"/>
  <c r="G32"/>
  <c r="G43"/>
  <c r="G45"/>
  <c r="G50"/>
  <c r="G129"/>
  <c r="G128" s="1"/>
  <c r="G126"/>
  <c r="G125" s="1"/>
  <c r="G120"/>
  <c r="G119" s="1"/>
  <c r="G117"/>
  <c r="G116" s="1"/>
  <c r="G140"/>
  <c r="G139" s="1"/>
  <c r="G138" s="1"/>
  <c r="G147"/>
  <c r="G146" s="1"/>
  <c r="G145" s="1"/>
  <c r="G144" s="1"/>
  <c r="G143" s="1"/>
  <c r="G142" s="1"/>
  <c r="G154"/>
  <c r="G153" s="1"/>
  <c r="G152" s="1"/>
  <c r="G151" s="1"/>
  <c r="G150" s="1"/>
  <c r="G149" s="1"/>
  <c r="G79"/>
  <c r="G77"/>
  <c r="G70"/>
  <c r="G20"/>
  <c r="G19" s="1"/>
  <c r="G115" l="1"/>
  <c r="G114" s="1"/>
  <c r="G113" s="1"/>
  <c r="G106" s="1"/>
  <c r="M18"/>
  <c r="M17" s="1"/>
  <c r="M16" s="1"/>
  <c r="P18"/>
  <c r="P17" s="1"/>
  <c r="P16" s="1"/>
  <c r="L18"/>
  <c r="L17" s="1"/>
  <c r="L16" s="1"/>
  <c r="H18"/>
  <c r="H17" s="1"/>
  <c r="H16" s="1"/>
  <c r="G17"/>
  <c r="G16" s="1"/>
  <c r="O18"/>
  <c r="O17" s="1"/>
  <c r="O16" s="1"/>
  <c r="K18"/>
  <c r="K17" s="1"/>
  <c r="K16" s="1"/>
  <c r="Q18"/>
  <c r="Q17" s="1"/>
  <c r="Q16" s="1"/>
  <c r="I18"/>
  <c r="I17" s="1"/>
  <c r="I16" s="1"/>
  <c r="R18"/>
  <c r="R17" s="1"/>
  <c r="R16" s="1"/>
  <c r="N18"/>
  <c r="N17" s="1"/>
  <c r="N16" s="1"/>
  <c r="J18"/>
  <c r="J17" s="1"/>
  <c r="J16" s="1"/>
  <c r="N92"/>
  <c r="N91" s="1"/>
  <c r="N90" s="1"/>
  <c r="P92"/>
  <c r="P91" s="1"/>
  <c r="P90" s="1"/>
  <c r="L92"/>
  <c r="L91" s="1"/>
  <c r="L90" s="1"/>
  <c r="O92"/>
  <c r="O91" s="1"/>
  <c r="O90" s="1"/>
  <c r="K92"/>
  <c r="K91" s="1"/>
  <c r="K90" s="1"/>
  <c r="R92"/>
  <c r="R91" s="1"/>
  <c r="R90" s="1"/>
  <c r="J92"/>
  <c r="J91" s="1"/>
  <c r="J90" s="1"/>
  <c r="Q92"/>
  <c r="Q91" s="1"/>
  <c r="Q90" s="1"/>
  <c r="M92"/>
  <c r="M91" s="1"/>
  <c r="M90" s="1"/>
  <c r="I92"/>
  <c r="I91" s="1"/>
  <c r="I90" s="1"/>
  <c r="H92"/>
  <c r="H91" s="1"/>
  <c r="H90" s="1"/>
  <c r="R76"/>
  <c r="R75" s="1"/>
  <c r="R74" s="1"/>
  <c r="R73" s="1"/>
  <c r="R72" s="1"/>
  <c r="O31"/>
  <c r="O30" s="1"/>
  <c r="O29" s="1"/>
  <c r="O28" s="1"/>
  <c r="K31"/>
  <c r="K30" s="1"/>
  <c r="K29" s="1"/>
  <c r="K28" s="1"/>
  <c r="N31"/>
  <c r="N30" s="1"/>
  <c r="N29" s="1"/>
  <c r="N28" s="1"/>
  <c r="J31"/>
  <c r="J30" s="1"/>
  <c r="J29" s="1"/>
  <c r="J28" s="1"/>
  <c r="Q115"/>
  <c r="Q114" s="1"/>
  <c r="Q113" s="1"/>
  <c r="M115"/>
  <c r="M114" s="1"/>
  <c r="M113" s="1"/>
  <c r="I115"/>
  <c r="I114" s="1"/>
  <c r="I113" s="1"/>
  <c r="P115"/>
  <c r="P114" s="1"/>
  <c r="P113" s="1"/>
  <c r="L115"/>
  <c r="L114" s="1"/>
  <c r="L113" s="1"/>
  <c r="H115"/>
  <c r="H114" s="1"/>
  <c r="H113" s="1"/>
  <c r="R31"/>
  <c r="O115"/>
  <c r="O114" s="1"/>
  <c r="O113" s="1"/>
  <c r="K115"/>
  <c r="K114" s="1"/>
  <c r="K113" s="1"/>
  <c r="Q31"/>
  <c r="Q30" s="1"/>
  <c r="Q29" s="1"/>
  <c r="Q28" s="1"/>
  <c r="M31"/>
  <c r="M30" s="1"/>
  <c r="M29" s="1"/>
  <c r="M28" s="1"/>
  <c r="I31"/>
  <c r="I30" s="1"/>
  <c r="I29" s="1"/>
  <c r="I28" s="1"/>
  <c r="R115"/>
  <c r="R114" s="1"/>
  <c r="R113" s="1"/>
  <c r="N115"/>
  <c r="N114" s="1"/>
  <c r="N113" s="1"/>
  <c r="J115"/>
  <c r="J114" s="1"/>
  <c r="J113" s="1"/>
  <c r="P31"/>
  <c r="P30" s="1"/>
  <c r="P29" s="1"/>
  <c r="P28" s="1"/>
  <c r="L31"/>
  <c r="L30" s="1"/>
  <c r="L29" s="1"/>
  <c r="L28" s="1"/>
  <c r="H31"/>
  <c r="A60"/>
  <c r="A61" s="1"/>
  <c r="A62" s="1"/>
  <c r="A63" s="1"/>
  <c r="R146"/>
  <c r="R145" s="1"/>
  <c r="R144" s="1"/>
  <c r="R143" s="1"/>
  <c r="R142" s="1"/>
  <c r="P146"/>
  <c r="P145" s="1"/>
  <c r="P144" s="1"/>
  <c r="P143" s="1"/>
  <c r="P142" s="1"/>
  <c r="N146"/>
  <c r="N145" s="1"/>
  <c r="N144" s="1"/>
  <c r="N143" s="1"/>
  <c r="N142" s="1"/>
  <c r="L146"/>
  <c r="L145" s="1"/>
  <c r="L144" s="1"/>
  <c r="L143" s="1"/>
  <c r="L142" s="1"/>
  <c r="J146"/>
  <c r="J145" s="1"/>
  <c r="J144" s="1"/>
  <c r="J143" s="1"/>
  <c r="J142" s="1"/>
  <c r="Q146"/>
  <c r="Q145" s="1"/>
  <c r="Q144" s="1"/>
  <c r="Q143" s="1"/>
  <c r="Q142" s="1"/>
  <c r="O146"/>
  <c r="O145" s="1"/>
  <c r="O144" s="1"/>
  <c r="O143" s="1"/>
  <c r="O142" s="1"/>
  <c r="M146"/>
  <c r="M145" s="1"/>
  <c r="M144" s="1"/>
  <c r="M143" s="1"/>
  <c r="M142" s="1"/>
  <c r="K146"/>
  <c r="K145" s="1"/>
  <c r="K144" s="1"/>
  <c r="K143" s="1"/>
  <c r="K142" s="1"/>
  <c r="I146"/>
  <c r="I145" s="1"/>
  <c r="I144" s="1"/>
  <c r="I143" s="1"/>
  <c r="I142" s="1"/>
  <c r="R47"/>
  <c r="H47"/>
  <c r="G47"/>
  <c r="H145"/>
  <c r="H144" s="1"/>
  <c r="H143" s="1"/>
  <c r="H142" s="1"/>
  <c r="H76"/>
  <c r="H75" s="1"/>
  <c r="H74" s="1"/>
  <c r="H73" s="1"/>
  <c r="H72" s="1"/>
  <c r="R83"/>
  <c r="P83"/>
  <c r="N83"/>
  <c r="L83"/>
  <c r="J83"/>
  <c r="H83"/>
  <c r="Q83"/>
  <c r="O83"/>
  <c r="M83"/>
  <c r="K83"/>
  <c r="I83"/>
  <c r="G31"/>
  <c r="G30" s="1"/>
  <c r="G76"/>
  <c r="G75" s="1"/>
  <c r="G74" s="1"/>
  <c r="G73" s="1"/>
  <c r="G72" s="1"/>
  <c r="G137"/>
  <c r="G136" s="1"/>
  <c r="G92"/>
  <c r="L15" l="1"/>
  <c r="K15"/>
  <c r="I15"/>
  <c r="G29"/>
  <c r="G28" s="1"/>
  <c r="P15"/>
  <c r="O15"/>
  <c r="M15"/>
  <c r="J15"/>
  <c r="Q15"/>
  <c r="N15"/>
  <c r="G91"/>
  <c r="G90" s="1"/>
  <c r="H30"/>
  <c r="H29" s="1"/>
  <c r="H28" s="1"/>
  <c r="H15" s="1"/>
  <c r="R30"/>
  <c r="R29" s="1"/>
  <c r="R28" s="1"/>
  <c r="R15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K82"/>
  <c r="K81" s="1"/>
  <c r="O82"/>
  <c r="O81" s="1"/>
  <c r="H82"/>
  <c r="H81" s="1"/>
  <c r="L82"/>
  <c r="L81" s="1"/>
  <c r="P82"/>
  <c r="P81" s="1"/>
  <c r="I82"/>
  <c r="I81" s="1"/>
  <c r="M82"/>
  <c r="M81" s="1"/>
  <c r="Q82"/>
  <c r="Q81" s="1"/>
  <c r="J82"/>
  <c r="J81" s="1"/>
  <c r="N82"/>
  <c r="N81" s="1"/>
  <c r="R82"/>
  <c r="R81" s="1"/>
  <c r="J106"/>
  <c r="R106"/>
  <c r="K106"/>
  <c r="O106"/>
  <c r="H106"/>
  <c r="P106"/>
  <c r="N106"/>
  <c r="I106"/>
  <c r="M106"/>
  <c r="Q106"/>
  <c r="L106"/>
  <c r="N156" l="1"/>
  <c r="N14" s="1"/>
  <c r="Q156"/>
  <c r="Q14" s="1"/>
  <c r="P156"/>
  <c r="P14" s="1"/>
  <c r="M156"/>
  <c r="M14" s="1"/>
  <c r="L156"/>
  <c r="L14" s="1"/>
  <c r="K156"/>
  <c r="K14" s="1"/>
  <c r="A97"/>
  <c r="A98" s="1"/>
  <c r="A99" s="1"/>
  <c r="A100" s="1"/>
  <c r="A101" s="1"/>
  <c r="A102" s="1"/>
  <c r="A103" s="1"/>
  <c r="A104" s="1"/>
  <c r="A105" s="1"/>
  <c r="A106" s="1"/>
  <c r="A107" s="1"/>
  <c r="A108" s="1"/>
  <c r="A109" s="1"/>
  <c r="J156"/>
  <c r="J14" s="1"/>
  <c r="I156"/>
  <c r="I14" s="1"/>
  <c r="O156"/>
  <c r="O14" s="1"/>
  <c r="R156"/>
  <c r="R158" s="1"/>
  <c r="H156"/>
  <c r="H158" s="1"/>
  <c r="G15"/>
  <c r="A110" l="1"/>
  <c r="A111" s="1"/>
  <c r="G156"/>
  <c r="G14" s="1"/>
  <c r="H14"/>
  <c r="R14"/>
  <c r="A112" l="1"/>
  <c r="A113" s="1"/>
  <c r="A114" s="1"/>
  <c r="A115" s="1"/>
  <c r="A116" s="1"/>
  <c r="A117" s="1"/>
  <c r="A118" s="1"/>
  <c r="A119" s="1"/>
  <c r="A120" s="1"/>
  <c r="A121" s="1"/>
  <c r="G158"/>
  <c r="A122" l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</calcChain>
</file>

<file path=xl/sharedStrings.xml><?xml version="1.0" encoding="utf-8"?>
<sst xmlns="http://schemas.openxmlformats.org/spreadsheetml/2006/main" count="460" uniqueCount="152">
  <si>
    <t xml:space="preserve">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</si>
  <si>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от     .     . 2013г.  № </t>
  </si>
  <si>
    <t xml:space="preserve"> </t>
  </si>
  <si>
    <r>
      <t xml:space="preserve">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(тыс. руб.)</t>
    </r>
  </si>
  <si>
    <t>Наименование главных распорядителей и 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</si>
  <si>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</si>
  <si>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</si>
  <si>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</si>
  <si>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</si>
  <si>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</si>
  <si>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</si>
  <si>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фонды</t>
  </si>
  <si>
    <t>Иные бюджетные ассигнования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</si>
  <si>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</si>
  <si>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</si>
  <si>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</si>
  <si>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</si>
  <si>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</si>
  <si>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</si>
  <si>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</si>
  <si>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</si>
  <si>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</si>
  <si>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</si>
  <si>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</si>
  <si>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ВСЕГО</t>
  </si>
  <si>
    <t>сельского Совета депутатов</t>
  </si>
  <si>
    <t>Резервные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</si>
  <si>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</si>
  <si>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</si>
  <si>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</si>
  <si>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</si>
  <si>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</si>
  <si>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</si>
  <si>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</si>
  <si>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</si>
  <si>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0800</t>
  </si>
  <si>
    <t>0801</t>
  </si>
  <si>
    <t>Национальная экономика</t>
  </si>
  <si>
    <t>0400</t>
  </si>
  <si>
    <t>Дорожное хозяйство(дорожные фонды)</t>
  </si>
  <si>
    <t>0409</t>
  </si>
  <si>
    <t>200</t>
  </si>
  <si>
    <t>240</t>
  </si>
  <si>
    <t>100</t>
  </si>
  <si>
    <t>120</t>
  </si>
  <si>
    <t>Расходы на выплаты персоналу государственных  (муниципальных) органов</t>
  </si>
  <si>
    <t xml:space="preserve">Культура,  кинематография </t>
  </si>
  <si>
    <t>7810000530</t>
  </si>
  <si>
    <t>7810000000</t>
  </si>
  <si>
    <t>7800000000</t>
  </si>
  <si>
    <t>7810075140</t>
  </si>
  <si>
    <t>0300</t>
  </si>
  <si>
    <t>7810000510</t>
  </si>
  <si>
    <t>7810000550</t>
  </si>
  <si>
    <t>7810051180</t>
  </si>
  <si>
    <t>7810000560</t>
  </si>
  <si>
    <t>7810087010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</si>
  <si>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</si>
  <si>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</si>
  <si>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</si>
  <si>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850</t>
  </si>
  <si>
    <t>800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</si>
  <si>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</si>
  <si>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</si>
  <si>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</si>
  <si>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500</t>
  </si>
  <si>
    <t>Иные межбюджетные трансферты</t>
  </si>
  <si>
    <t>540</t>
  </si>
  <si>
    <t>7810081140</t>
  </si>
  <si>
    <t>0100000000</t>
  </si>
  <si>
    <t>7810000460</t>
  </si>
  <si>
    <t>ИТОГО</t>
  </si>
  <si>
    <t>Условно утвержденные расходы</t>
  </si>
  <si>
    <t>7810010490</t>
  </si>
  <si>
    <t>к решению Легостаевского</t>
  </si>
  <si>
    <t>Администрация Легостаевского сельсовета Новоселовского района Красноярского края</t>
  </si>
  <si>
    <t>Непрограмные расходы администрации Легостаевского сельсовета</t>
  </si>
  <si>
    <t>Функционирование администрации Легостаевского сельсовета</t>
  </si>
  <si>
    <t>Глава муниципального образования в рамках непрограмных расходов  администрации Легостаевского сельсовета</t>
  </si>
  <si>
    <t>Руководство и управление в сфере установленных функций органов муниципальной власти в рамках непрограмных расходов администрации Легостаевского сельсовета</t>
  </si>
  <si>
    <t>Средства на частичное финансирование 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Легостаевского сельсовета</t>
  </si>
  <si>
    <t>Непрограммные расходы админисрации Легостаевского сельсовета</t>
  </si>
  <si>
    <t>Межбюджетные трансферты бюджетам муниципальных районов из бюджетов поселений по осуществлению вшешнего муниципального финансового контроля в рамках непрограммных расходов администрации Легостаевского сельсовета</t>
  </si>
  <si>
    <t>Осуществление первичного воинского учета на территориях, где отсутствуют военные комиссариаты в рамках непрограмных расходов администрации Легостаевского сельсовета</t>
  </si>
  <si>
    <t>Мероприятия в области  спорта и физической культуры,  в рамках непрограмных расходов администрации Легостаевского сельсовета</t>
  </si>
  <si>
    <t>Выплата пенсии за выслугу лет, лицам замещающихмуниципальные должности и должности муниципальной службы администрациии Легостаевского сельсовета в рамках непрограмных расходов администрации Легостаевского сельсовета</t>
  </si>
  <si>
    <t>Иные межбюджетные трансферты бюджетам муниципальных районов из бюджетов поселений на осуществление полномочий по созданию условий  для организации 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</si>
  <si>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Функционирование администрации Легостаевскогоо сельсовета</t>
  </si>
  <si>
    <t xml:space="preserve">Оценка недвижимости,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</si>
  <si>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7810091340</t>
  </si>
  <si>
    <t>Обеспечения проведение выборов и референдумов</t>
  </si>
  <si>
    <t xml:space="preserve">Обеспечения проведение выборов и референдумов по администрации Легостаевского сельсовета в рамках непрограммных расходов администрации Легостаевского сельсовета </t>
  </si>
  <si>
    <t>0107</t>
  </si>
  <si>
    <t>Специальные расходы</t>
  </si>
  <si>
    <t>880</t>
  </si>
  <si>
    <t>Муниципальная программа Легостаевского сельсовета "Обеспечение пожарной безопасности на территории Легостаевского сельсовета на 2020-2022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</si>
  <si>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2020-2022 годы" </t>
  </si>
  <si>
    <t>0100085060</t>
  </si>
  <si>
    <t>01000S4120</t>
  </si>
  <si>
    <t xml:space="preserve">Муниципальная программа Легостаевского сельсовета "Жизнеобеспечение территории Легостаевского сельсовета на 2020-2022 годы" </t>
  </si>
  <si>
    <t>Подпрограмма "Содержание и ремонт внутрипоселенческих дорог Легостаевского сельсовета на 2020-2022 годы"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</si>
  <si>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</si>
  <si>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0220086010</t>
  </si>
  <si>
    <t>0220000000</t>
  </si>
  <si>
    <t>0200000000</t>
  </si>
  <si>
    <t>0210000000</t>
  </si>
  <si>
    <t>Подпрограмма "Благоустройство территории Легостаевского сельсовета на 2020- 2022 годы"</t>
  </si>
  <si>
    <t xml:space="preserve">Уличное освещение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</si>
  <si>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0210085010</t>
  </si>
  <si>
    <t>0210085020</t>
  </si>
  <si>
    <t xml:space="preserve">Организация и содержание мест захоронения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</si>
  <si>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 xml:space="preserve"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</si>
  <si>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0210085030</t>
  </si>
  <si>
    <t>0210085040</t>
  </si>
  <si>
    <t xml:space="preserve">Прочие мероприятия по благоустройству  поселений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</si>
  <si>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Проведение просветительской работы среди населения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</t>
  </si>
  <si>
    <t>0210085050</t>
  </si>
  <si>
    <t>Уплата налогов, сборов и иных платежей</t>
  </si>
  <si>
    <t>7810000880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</si>
  <si>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2020-2022 годы"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</si>
  <si>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</si>
  <si>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</si>
  <si>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 xml:space="preserve">Ремонт автомобильных дорог общего пользования  местного значения за счет средств дорожного фонда Красноярского края в рамках непрограммных расходов администраци Легостаевского сельсовета </t>
  </si>
  <si>
    <t>78100S5090</t>
  </si>
  <si>
    <t xml:space="preserve">межбюджетные трансферты   </t>
  </si>
  <si>
    <t>перечисление другим бюджетам</t>
  </si>
  <si>
    <t xml:space="preserve">Содержание автомобильных дорог общего пользования местного значения за счет средств дорожного фонда Красноярского края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</si>
  <si>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02200S5080</t>
  </si>
  <si>
    <t>Жилищное хозяйство</t>
  </si>
  <si>
    <t>0501</t>
  </si>
  <si>
    <t xml:space="preserve">Содержание и ремонт муниципального имущества в жилых помещениях расположенных на территории Легостаевского сельсовета в рамках непрограмных расходах администрации Легостаевского сельсовета </t>
  </si>
  <si>
    <t>7810091350</t>
  </si>
  <si>
    <t>7810010360</t>
  </si>
  <si>
    <t>781001036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</si>
  <si>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Легостаевского сельсовета</t>
  </si>
  <si>
    <t xml:space="preserve">Реализация мероприятий, направленных на повышение безопастности дорожного движения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</si>
  <si>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022R310601</t>
  </si>
  <si>
    <t>0210077450</t>
  </si>
  <si>
    <t xml:space="preserve">Ограждение кладбища за счет средств налогового потенциала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</si>
  <si>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Приложение 4</t>
  </si>
  <si>
    <t>Средства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администрации Легостаевского сельсовета</t>
  </si>
  <si>
    <t>7810010350</t>
  </si>
  <si>
    <t>Сумма на 2020 год</t>
  </si>
  <si>
    <t>Сумма на 2022 год</t>
  </si>
  <si>
    <t>Сумма на 2021год</t>
  </si>
  <si>
    <t>Целевая статья</t>
  </si>
  <si>
    <t xml:space="preserve"> Раздел-подраздел</t>
  </si>
  <si>
    <t>Код ведомства</t>
  </si>
  <si>
    <t>№ строки</t>
  </si>
  <si>
    <t>Вид расходов</t>
  </si>
  <si>
    <t xml:space="preserve">     Ведомственная структура расходов бюджета Легостаевского сельсовета на 2020 годи плановый период 2021-2022 годы</t>
  </si>
  <si>
    <t xml:space="preserve">           от  02.12.2020  № 4/6-5Р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</si>
</sst>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workbookViewId="0">
      <selection activeCell="T10" sqref="T10"/>
    </sheetView>
  </sheetViews>
  <sheetFormatPr defaultRowHeight="15"/>
  <cols>
    <col min="1" max="1" width="4.42578125" style="81" customWidth="1"/>
    <col min="2" max="2" width="76.28515625" customWidth="1"/>
    <col min="3" max="3" width="6" style="33" customWidth="1"/>
    <col min="4" max="4" width="6.42578125" style="33" customWidth="1"/>
    <col min="5" max="5" width="10.5703125" style="33" customWidth="1"/>
    <col min="6" max="6" width="6" style="33" customWidth="1"/>
    <col min="7" max="7" width="7.5703125" style="33" customWidth="1"/>
    <col min="8" max="8" width="8.140625" style="33" customWidth="1"/>
    <col min="9" max="17" width="9.140625" style="33" hidden="1" customWidth="1"/>
    <col min="18" max="18" width="8.42578125" style="33" customWidth="1"/>
  </cols>
  <sheetData>
    <row r="1" spans="1:20">
      <c r="A1" s="78"/>
      <c r="B1" s="1"/>
      <c r="C1" s="31"/>
      <c r="D1" s="31"/>
      <c r="E1" s="85" t="s">
        <v>139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0">
      <c r="A2" s="79"/>
      <c r="B2" s="1"/>
      <c r="C2" s="31"/>
      <c r="D2" s="86"/>
      <c r="E2" s="83" t="s">
        <v>74</v>
      </c>
      <c r="F2" s="83"/>
      <c r="G2" s="83"/>
      <c r="H2" s="81"/>
      <c r="I2" s="81"/>
      <c r="J2" s="84" t="s">
        <v>0</v>
      </c>
      <c r="K2" s="81"/>
      <c r="L2" s="81"/>
      <c r="M2" s="81"/>
      <c r="N2" s="81"/>
      <c r="O2" s="81"/>
      <c r="P2" s="81"/>
      <c r="Q2" s="81"/>
      <c r="R2" s="81"/>
    </row>
    <row r="3" spans="1:20">
      <c r="A3" s="79"/>
      <c r="B3" s="1"/>
      <c r="C3" s="32" t="s">
        <v>25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0">
      <c r="A4" s="79"/>
      <c r="B4" s="1"/>
      <c r="C4" s="31"/>
      <c r="D4" s="85" t="s">
        <v>151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0" ht="14.25" customHeight="1">
      <c r="A5" s="79"/>
      <c r="B5" s="1"/>
      <c r="C5" s="31"/>
      <c r="D5" s="31"/>
      <c r="E5" s="31"/>
      <c r="F5" s="31"/>
      <c r="G5" s="31"/>
      <c r="J5" s="34" t="s">
        <v>1</v>
      </c>
    </row>
    <row r="6" spans="1:20" ht="1.5" hidden="1" customHeight="1">
      <c r="A6" s="78" t="s">
        <v>2</v>
      </c>
      <c r="B6" s="1"/>
      <c r="C6" s="31"/>
      <c r="D6" s="31"/>
      <c r="E6" s="31"/>
      <c r="F6" s="31"/>
      <c r="G6" s="31"/>
    </row>
    <row r="7" spans="1:20" ht="16.5" customHeight="1">
      <c r="A7" s="82" t="s">
        <v>150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ht="1.5" customHeight="1">
      <c r="A8" s="80"/>
      <c r="B8" s="21"/>
      <c r="C8" s="22"/>
      <c r="D8" s="22"/>
      <c r="E8" s="22"/>
      <c r="F8" s="22"/>
      <c r="G8" s="22"/>
      <c r="H8" s="22"/>
    </row>
    <row r="9" spans="1:20" ht="15" customHeight="1">
      <c r="A9" s="24" t="s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"/>
      <c r="T9" s="1"/>
    </row>
    <row r="10" spans="1:20" ht="37.5" customHeight="1">
      <c r="A10" s="25" t="s">
        <v>148</v>
      </c>
      <c r="B10" s="23" t="s">
        <v>4</v>
      </c>
      <c r="C10" s="28" t="s">
        <v>147</v>
      </c>
      <c r="D10" s="28" t="s">
        <v>146</v>
      </c>
      <c r="E10" s="28" t="s">
        <v>145</v>
      </c>
      <c r="F10" s="28" t="s">
        <v>149</v>
      </c>
      <c r="G10" s="28" t="s">
        <v>142</v>
      </c>
      <c r="H10" s="28" t="s">
        <v>144</v>
      </c>
      <c r="I10" s="35"/>
      <c r="J10" s="35"/>
      <c r="K10" s="35"/>
      <c r="L10" s="35"/>
      <c r="M10" s="35"/>
      <c r="N10" s="35"/>
      <c r="O10" s="35"/>
      <c r="P10" s="35"/>
      <c r="Q10" s="35"/>
      <c r="R10" s="28" t="s">
        <v>143</v>
      </c>
    </row>
    <row r="11" spans="1:20" ht="6" customHeight="1">
      <c r="A11" s="27"/>
      <c r="B11" s="23"/>
      <c r="C11" s="29"/>
      <c r="D11" s="29"/>
      <c r="E11" s="29"/>
      <c r="F11" s="29"/>
      <c r="G11" s="29"/>
      <c r="H11" s="29"/>
      <c r="I11" s="35"/>
      <c r="J11" s="35"/>
      <c r="K11" s="35"/>
      <c r="L11" s="35"/>
      <c r="M11" s="35"/>
      <c r="N11" s="35"/>
      <c r="O11" s="35"/>
      <c r="P11" s="35"/>
      <c r="Q11" s="35"/>
      <c r="R11" s="29"/>
    </row>
    <row r="12" spans="1:20" ht="15" hidden="1" customHeight="1">
      <c r="A12" s="26"/>
      <c r="B12" s="23"/>
      <c r="C12" s="30"/>
      <c r="D12" s="30"/>
      <c r="E12" s="30"/>
      <c r="F12" s="30"/>
      <c r="G12" s="30"/>
      <c r="H12" s="30"/>
      <c r="I12" s="36"/>
      <c r="J12" s="36"/>
      <c r="K12" s="36"/>
      <c r="L12" s="36"/>
      <c r="M12" s="36"/>
      <c r="N12" s="36"/>
      <c r="O12" s="36"/>
      <c r="P12" s="36"/>
      <c r="Q12" s="36"/>
      <c r="R12" s="30"/>
    </row>
    <row r="13" spans="1:20" ht="15.75" thickBot="1">
      <c r="A13" s="2">
        <v>1</v>
      </c>
      <c r="B13" s="2">
        <v>2</v>
      </c>
      <c r="C13" s="37">
        <v>3</v>
      </c>
      <c r="D13" s="37">
        <v>4</v>
      </c>
      <c r="E13" s="37">
        <v>5</v>
      </c>
      <c r="F13" s="37">
        <v>6</v>
      </c>
      <c r="G13" s="38">
        <v>7</v>
      </c>
      <c r="H13" s="36">
        <v>8</v>
      </c>
      <c r="I13" s="36"/>
      <c r="J13" s="36"/>
      <c r="K13" s="36"/>
      <c r="L13" s="36"/>
      <c r="M13" s="36"/>
      <c r="N13" s="36"/>
      <c r="O13" s="36"/>
      <c r="P13" s="36"/>
      <c r="Q13" s="36"/>
      <c r="R13" s="36">
        <v>9</v>
      </c>
    </row>
    <row r="14" spans="1:20" ht="15" customHeight="1">
      <c r="A14" s="3">
        <v>1</v>
      </c>
      <c r="B14" s="4" t="s">
        <v>75</v>
      </c>
      <c r="C14" s="36">
        <v>808</v>
      </c>
      <c r="D14" s="39"/>
      <c r="E14" s="39"/>
      <c r="F14" s="39"/>
      <c r="G14" s="40">
        <f>G156</f>
        <v>8503.1</v>
      </c>
      <c r="H14" s="40">
        <f t="shared" ref="H14:R14" si="0">H156</f>
        <v>7528.1</v>
      </c>
      <c r="I14" s="40" t="e">
        <f t="shared" si="0"/>
        <v>#REF!</v>
      </c>
      <c r="J14" s="40" t="e">
        <f t="shared" si="0"/>
        <v>#REF!</v>
      </c>
      <c r="K14" s="40" t="e">
        <f t="shared" si="0"/>
        <v>#REF!</v>
      </c>
      <c r="L14" s="40" t="e">
        <f t="shared" si="0"/>
        <v>#REF!</v>
      </c>
      <c r="M14" s="40" t="e">
        <f t="shared" si="0"/>
        <v>#REF!</v>
      </c>
      <c r="N14" s="40" t="e">
        <f t="shared" si="0"/>
        <v>#REF!</v>
      </c>
      <c r="O14" s="40" t="e">
        <f t="shared" si="0"/>
        <v>#REF!</v>
      </c>
      <c r="P14" s="40" t="e">
        <f t="shared" si="0"/>
        <v>#REF!</v>
      </c>
      <c r="Q14" s="40" t="e">
        <f t="shared" si="0"/>
        <v>#REF!</v>
      </c>
      <c r="R14" s="41">
        <f t="shared" si="0"/>
        <v>7562.9000000000005</v>
      </c>
    </row>
    <row r="15" spans="1:20">
      <c r="A15" s="5">
        <v>2</v>
      </c>
      <c r="B15" s="6" t="s">
        <v>5</v>
      </c>
      <c r="C15" s="36">
        <v>808</v>
      </c>
      <c r="D15" s="42" t="s">
        <v>27</v>
      </c>
      <c r="E15" s="42"/>
      <c r="F15" s="42"/>
      <c r="G15" s="43">
        <f>G16+G28+G56+G66+G60</f>
        <v>3252.9</v>
      </c>
      <c r="H15" s="43">
        <f t="shared" ref="H15:R15" si="1">H16+H28+H56+H66+H60</f>
        <v>2629.4</v>
      </c>
      <c r="I15" s="43">
        <f t="shared" si="1"/>
        <v>2.6</v>
      </c>
      <c r="J15" s="43">
        <f t="shared" si="1"/>
        <v>2.6</v>
      </c>
      <c r="K15" s="43">
        <f t="shared" si="1"/>
        <v>2.6</v>
      </c>
      <c r="L15" s="43">
        <f t="shared" si="1"/>
        <v>2.6</v>
      </c>
      <c r="M15" s="43">
        <f t="shared" si="1"/>
        <v>2.6</v>
      </c>
      <c r="N15" s="43">
        <f t="shared" si="1"/>
        <v>2.6</v>
      </c>
      <c r="O15" s="43">
        <f t="shared" si="1"/>
        <v>2.6</v>
      </c>
      <c r="P15" s="43">
        <f t="shared" si="1"/>
        <v>2.6</v>
      </c>
      <c r="Q15" s="43">
        <f t="shared" si="1"/>
        <v>2.6</v>
      </c>
      <c r="R15" s="43">
        <f t="shared" si="1"/>
        <v>2650.8</v>
      </c>
    </row>
    <row r="16" spans="1:20" ht="26.25" customHeight="1">
      <c r="A16" s="5">
        <v>3</v>
      </c>
      <c r="B16" s="6" t="s">
        <v>6</v>
      </c>
      <c r="C16" s="36">
        <v>808</v>
      </c>
      <c r="D16" s="42" t="s">
        <v>28</v>
      </c>
      <c r="E16" s="42"/>
      <c r="F16" s="42"/>
      <c r="G16" s="43">
        <f>G17</f>
        <v>856.1</v>
      </c>
      <c r="H16" s="43">
        <f t="shared" ref="H16:R16" si="2">H17</f>
        <v>760.5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3">
        <f t="shared" si="2"/>
        <v>0</v>
      </c>
      <c r="M16" s="43">
        <f t="shared" si="2"/>
        <v>0</v>
      </c>
      <c r="N16" s="43">
        <f t="shared" si="2"/>
        <v>0</v>
      </c>
      <c r="O16" s="43">
        <f t="shared" si="2"/>
        <v>0</v>
      </c>
      <c r="P16" s="43">
        <f t="shared" si="2"/>
        <v>0</v>
      </c>
      <c r="Q16" s="43">
        <f t="shared" si="2"/>
        <v>0</v>
      </c>
      <c r="R16" s="44">
        <f t="shared" si="2"/>
        <v>760.5</v>
      </c>
    </row>
    <row r="17" spans="1:18">
      <c r="A17" s="7">
        <v>4</v>
      </c>
      <c r="B17" s="8" t="s">
        <v>76</v>
      </c>
      <c r="C17" s="36">
        <v>808</v>
      </c>
      <c r="D17" s="45" t="s">
        <v>28</v>
      </c>
      <c r="E17" s="45" t="s">
        <v>49</v>
      </c>
      <c r="F17" s="45"/>
      <c r="G17" s="46">
        <f>G18</f>
        <v>856.1</v>
      </c>
      <c r="H17" s="46">
        <f t="shared" ref="H17:R17" si="3">H18</f>
        <v>760.5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46">
        <f t="shared" si="3"/>
        <v>0</v>
      </c>
      <c r="Q17" s="46">
        <f t="shared" si="3"/>
        <v>0</v>
      </c>
      <c r="R17" s="47">
        <f t="shared" si="3"/>
        <v>760.5</v>
      </c>
    </row>
    <row r="18" spans="1:18" ht="13.5" customHeight="1">
      <c r="A18" s="9">
        <v>5</v>
      </c>
      <c r="B18" s="10" t="s">
        <v>77</v>
      </c>
      <c r="C18" s="36">
        <v>808</v>
      </c>
      <c r="D18" s="48" t="s">
        <v>28</v>
      </c>
      <c r="E18" s="48" t="s">
        <v>48</v>
      </c>
      <c r="F18" s="48"/>
      <c r="G18" s="49">
        <f>G19+G26+G22</f>
        <v>856.1</v>
      </c>
      <c r="H18" s="49">
        <f t="shared" ref="H18:R18" si="4">H19+H26</f>
        <v>760.5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49">
        <f t="shared" si="4"/>
        <v>0</v>
      </c>
      <c r="R18" s="47">
        <f t="shared" si="4"/>
        <v>760.5</v>
      </c>
    </row>
    <row r="19" spans="1:18" ht="24">
      <c r="A19" s="9">
        <v>6</v>
      </c>
      <c r="B19" s="10" t="s">
        <v>78</v>
      </c>
      <c r="C19" s="36">
        <v>808</v>
      </c>
      <c r="D19" s="48" t="s">
        <v>28</v>
      </c>
      <c r="E19" s="48" t="s">
        <v>47</v>
      </c>
      <c r="F19" s="48"/>
      <c r="G19" s="49">
        <f>G20</f>
        <v>760.5</v>
      </c>
      <c r="H19" s="49">
        <f t="shared" ref="H19:R19" si="5">H20</f>
        <v>760.5</v>
      </c>
      <c r="I19" s="49">
        <f t="shared" si="5"/>
        <v>0</v>
      </c>
      <c r="J19" s="49">
        <f t="shared" si="5"/>
        <v>0</v>
      </c>
      <c r="K19" s="49">
        <f t="shared" si="5"/>
        <v>0</v>
      </c>
      <c r="L19" s="49">
        <f t="shared" si="5"/>
        <v>0</v>
      </c>
      <c r="M19" s="49">
        <f t="shared" si="5"/>
        <v>0</v>
      </c>
      <c r="N19" s="49">
        <f t="shared" si="5"/>
        <v>0</v>
      </c>
      <c r="O19" s="49">
        <f t="shared" si="5"/>
        <v>0</v>
      </c>
      <c r="P19" s="49">
        <f t="shared" si="5"/>
        <v>0</v>
      </c>
      <c r="Q19" s="49">
        <f t="shared" si="5"/>
        <v>0</v>
      </c>
      <c r="R19" s="47">
        <f t="shared" si="5"/>
        <v>760.5</v>
      </c>
    </row>
    <row r="20" spans="1:18" ht="38.25" customHeight="1">
      <c r="A20" s="9">
        <v>7</v>
      </c>
      <c r="B20" s="10" t="s">
        <v>7</v>
      </c>
      <c r="C20" s="36">
        <v>808</v>
      </c>
      <c r="D20" s="48" t="s">
        <v>28</v>
      </c>
      <c r="E20" s="48" t="s">
        <v>47</v>
      </c>
      <c r="F20" s="48">
        <v>100</v>
      </c>
      <c r="G20" s="49">
        <f>G21</f>
        <v>760.5</v>
      </c>
      <c r="H20" s="49">
        <f t="shared" ref="H20:R20" si="6">H21</f>
        <v>760.5</v>
      </c>
      <c r="I20" s="49">
        <f t="shared" si="6"/>
        <v>0</v>
      </c>
      <c r="J20" s="49">
        <f t="shared" si="6"/>
        <v>0</v>
      </c>
      <c r="K20" s="49">
        <f t="shared" si="6"/>
        <v>0</v>
      </c>
      <c r="L20" s="49">
        <f t="shared" si="6"/>
        <v>0</v>
      </c>
      <c r="M20" s="49">
        <f t="shared" si="6"/>
        <v>0</v>
      </c>
      <c r="N20" s="49">
        <f t="shared" si="6"/>
        <v>0</v>
      </c>
      <c r="O20" s="49">
        <f t="shared" si="6"/>
        <v>0</v>
      </c>
      <c r="P20" s="49">
        <f t="shared" si="6"/>
        <v>0</v>
      </c>
      <c r="Q20" s="49">
        <f t="shared" si="6"/>
        <v>0</v>
      </c>
      <c r="R20" s="47">
        <f t="shared" si="6"/>
        <v>760.5</v>
      </c>
    </row>
    <row r="21" spans="1:18">
      <c r="A21" s="9">
        <v>8</v>
      </c>
      <c r="B21" s="11" t="s">
        <v>9</v>
      </c>
      <c r="C21" s="36">
        <v>808</v>
      </c>
      <c r="D21" s="50" t="s">
        <v>28</v>
      </c>
      <c r="E21" s="50" t="s">
        <v>47</v>
      </c>
      <c r="F21" s="50">
        <v>120</v>
      </c>
      <c r="G21" s="51">
        <v>760.5</v>
      </c>
      <c r="H21" s="35">
        <v>760.5</v>
      </c>
      <c r="I21" s="35"/>
      <c r="J21" s="35"/>
      <c r="K21" s="35"/>
      <c r="L21" s="35"/>
      <c r="M21" s="35"/>
      <c r="N21" s="35"/>
      <c r="O21" s="35"/>
      <c r="P21" s="35"/>
      <c r="Q21" s="35"/>
      <c r="R21" s="35">
        <v>760.5</v>
      </c>
    </row>
    <row r="22" spans="1:18" ht="39" customHeight="1">
      <c r="A22" s="9">
        <f>A21+1</f>
        <v>9</v>
      </c>
      <c r="B22" s="11" t="s">
        <v>140</v>
      </c>
      <c r="C22" s="36">
        <v>808</v>
      </c>
      <c r="D22" s="50" t="s">
        <v>28</v>
      </c>
      <c r="E22" s="48" t="s">
        <v>141</v>
      </c>
      <c r="F22" s="48"/>
      <c r="G22" s="47">
        <f>G23</f>
        <v>6.9</v>
      </c>
      <c r="H22" s="47">
        <f t="shared" ref="H22:R22" si="7">H23</f>
        <v>0</v>
      </c>
      <c r="I22" s="47">
        <f t="shared" si="7"/>
        <v>0</v>
      </c>
      <c r="J22" s="47">
        <f t="shared" si="7"/>
        <v>0</v>
      </c>
      <c r="K22" s="47">
        <f t="shared" si="7"/>
        <v>0</v>
      </c>
      <c r="L22" s="47">
        <f t="shared" si="7"/>
        <v>0</v>
      </c>
      <c r="M22" s="47">
        <f t="shared" si="7"/>
        <v>0</v>
      </c>
      <c r="N22" s="47">
        <f t="shared" si="7"/>
        <v>0</v>
      </c>
      <c r="O22" s="47">
        <f t="shared" si="7"/>
        <v>0</v>
      </c>
      <c r="P22" s="47">
        <f t="shared" si="7"/>
        <v>0</v>
      </c>
      <c r="Q22" s="47">
        <f t="shared" si="7"/>
        <v>0</v>
      </c>
      <c r="R22" s="47">
        <f t="shared" si="7"/>
        <v>0</v>
      </c>
    </row>
    <row r="23" spans="1:18" ht="36">
      <c r="A23" s="9">
        <f t="shared" ref="A23:A26" si="8">A22+1</f>
        <v>10</v>
      </c>
      <c r="B23" s="10" t="s">
        <v>7</v>
      </c>
      <c r="C23" s="36">
        <v>808</v>
      </c>
      <c r="D23" s="50" t="s">
        <v>28</v>
      </c>
      <c r="E23" s="48" t="s">
        <v>141</v>
      </c>
      <c r="F23" s="48" t="s">
        <v>43</v>
      </c>
      <c r="G23" s="47">
        <f>G24</f>
        <v>6.9</v>
      </c>
      <c r="H23" s="47">
        <f t="shared" ref="H23:R23" si="9">H24</f>
        <v>0</v>
      </c>
      <c r="I23" s="47">
        <f t="shared" si="9"/>
        <v>0</v>
      </c>
      <c r="J23" s="47">
        <f t="shared" si="9"/>
        <v>0</v>
      </c>
      <c r="K23" s="47">
        <f t="shared" si="9"/>
        <v>0</v>
      </c>
      <c r="L23" s="47">
        <f t="shared" si="9"/>
        <v>0</v>
      </c>
      <c r="M23" s="47">
        <f t="shared" si="9"/>
        <v>0</v>
      </c>
      <c r="N23" s="47">
        <f t="shared" si="9"/>
        <v>0</v>
      </c>
      <c r="O23" s="47">
        <f t="shared" si="9"/>
        <v>0</v>
      </c>
      <c r="P23" s="47">
        <f t="shared" si="9"/>
        <v>0</v>
      </c>
      <c r="Q23" s="47">
        <f t="shared" si="9"/>
        <v>0</v>
      </c>
      <c r="R23" s="47">
        <f t="shared" si="9"/>
        <v>0</v>
      </c>
    </row>
    <row r="24" spans="1:18">
      <c r="A24" s="9">
        <f t="shared" si="8"/>
        <v>11</v>
      </c>
      <c r="B24" s="11" t="s">
        <v>9</v>
      </c>
      <c r="C24" s="36">
        <v>808</v>
      </c>
      <c r="D24" s="50" t="s">
        <v>28</v>
      </c>
      <c r="E24" s="50" t="s">
        <v>141</v>
      </c>
      <c r="F24" s="50" t="s">
        <v>44</v>
      </c>
      <c r="G24" s="51">
        <v>6.9</v>
      </c>
      <c r="H24" s="52">
        <v>0</v>
      </c>
      <c r="I24" s="52"/>
      <c r="J24" s="52"/>
      <c r="K24" s="52"/>
      <c r="L24" s="52"/>
      <c r="M24" s="52"/>
      <c r="N24" s="52"/>
      <c r="O24" s="52"/>
      <c r="P24" s="52"/>
      <c r="Q24" s="52"/>
      <c r="R24" s="53">
        <v>0</v>
      </c>
    </row>
    <row r="25" spans="1:18" ht="39" customHeight="1">
      <c r="A25" s="9">
        <f t="shared" si="8"/>
        <v>12</v>
      </c>
      <c r="B25" s="11" t="s">
        <v>134</v>
      </c>
      <c r="C25" s="36">
        <v>808</v>
      </c>
      <c r="D25" s="50" t="s">
        <v>28</v>
      </c>
      <c r="E25" s="50" t="s">
        <v>132</v>
      </c>
      <c r="F25" s="50"/>
      <c r="G25" s="51">
        <f>G26</f>
        <v>88.7</v>
      </c>
      <c r="H25" s="51">
        <f t="shared" ref="H25:R25" si="10">H26</f>
        <v>0</v>
      </c>
      <c r="I25" s="51">
        <f t="shared" si="10"/>
        <v>0</v>
      </c>
      <c r="J25" s="51">
        <f t="shared" si="10"/>
        <v>0</v>
      </c>
      <c r="K25" s="51">
        <f t="shared" si="10"/>
        <v>0</v>
      </c>
      <c r="L25" s="51">
        <f t="shared" si="10"/>
        <v>0</v>
      </c>
      <c r="M25" s="51">
        <f t="shared" si="10"/>
        <v>0</v>
      </c>
      <c r="N25" s="51">
        <f t="shared" si="10"/>
        <v>0</v>
      </c>
      <c r="O25" s="51">
        <f t="shared" si="10"/>
        <v>0</v>
      </c>
      <c r="P25" s="51">
        <f t="shared" si="10"/>
        <v>0</v>
      </c>
      <c r="Q25" s="51">
        <f t="shared" si="10"/>
        <v>0</v>
      </c>
      <c r="R25" s="47">
        <f t="shared" si="10"/>
        <v>0</v>
      </c>
    </row>
    <row r="26" spans="1:18" ht="36">
      <c r="A26" s="9">
        <f t="shared" si="8"/>
        <v>13</v>
      </c>
      <c r="B26" s="10" t="s">
        <v>7</v>
      </c>
      <c r="C26" s="36">
        <v>808</v>
      </c>
      <c r="D26" s="50" t="s">
        <v>28</v>
      </c>
      <c r="E26" s="50" t="s">
        <v>133</v>
      </c>
      <c r="F26" s="50" t="s">
        <v>43</v>
      </c>
      <c r="G26" s="51">
        <f>G27</f>
        <v>88.7</v>
      </c>
      <c r="H26" s="54">
        <f>H27</f>
        <v>0</v>
      </c>
      <c r="I26" s="54"/>
      <c r="J26" s="54"/>
      <c r="K26" s="54"/>
      <c r="L26" s="54"/>
      <c r="M26" s="54"/>
      <c r="N26" s="54"/>
      <c r="O26" s="54"/>
      <c r="P26" s="54"/>
      <c r="Q26" s="54"/>
      <c r="R26" s="55">
        <f>R27</f>
        <v>0</v>
      </c>
    </row>
    <row r="27" spans="1:18">
      <c r="A27" s="9">
        <f t="shared" ref="A27:A28" si="11">A26+1</f>
        <v>14</v>
      </c>
      <c r="B27" s="11" t="s">
        <v>9</v>
      </c>
      <c r="C27" s="36">
        <v>808</v>
      </c>
      <c r="D27" s="50" t="s">
        <v>28</v>
      </c>
      <c r="E27" s="50" t="s">
        <v>132</v>
      </c>
      <c r="F27" s="50" t="s">
        <v>44</v>
      </c>
      <c r="G27" s="51">
        <v>88.7</v>
      </c>
      <c r="H27" s="54"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5">
        <v>0</v>
      </c>
    </row>
    <row r="28" spans="1:18" ht="26.25" customHeight="1">
      <c r="A28" s="9">
        <f t="shared" si="11"/>
        <v>15</v>
      </c>
      <c r="B28" s="6" t="s">
        <v>8</v>
      </c>
      <c r="C28" s="36">
        <v>808</v>
      </c>
      <c r="D28" s="42" t="s">
        <v>29</v>
      </c>
      <c r="E28" s="42"/>
      <c r="F28" s="42"/>
      <c r="G28" s="43">
        <f>G29</f>
        <v>2262.6000000000004</v>
      </c>
      <c r="H28" s="43">
        <f t="shared" ref="H28:R29" si="12">H29</f>
        <v>1863.9</v>
      </c>
      <c r="I28" s="43">
        <f t="shared" si="12"/>
        <v>2.6</v>
      </c>
      <c r="J28" s="43">
        <f t="shared" si="12"/>
        <v>2.6</v>
      </c>
      <c r="K28" s="43">
        <f t="shared" si="12"/>
        <v>2.6</v>
      </c>
      <c r="L28" s="43">
        <f t="shared" si="12"/>
        <v>2.6</v>
      </c>
      <c r="M28" s="43">
        <f t="shared" si="12"/>
        <v>2.6</v>
      </c>
      <c r="N28" s="43">
        <f t="shared" si="12"/>
        <v>2.6</v>
      </c>
      <c r="O28" s="43">
        <f t="shared" si="12"/>
        <v>2.6</v>
      </c>
      <c r="P28" s="43">
        <f t="shared" si="12"/>
        <v>2.6</v>
      </c>
      <c r="Q28" s="43">
        <f t="shared" si="12"/>
        <v>2.6</v>
      </c>
      <c r="R28" s="44">
        <f t="shared" si="12"/>
        <v>1885.3</v>
      </c>
    </row>
    <row r="29" spans="1:18">
      <c r="A29" s="9">
        <f t="shared" ref="A29:A41" si="13">A28+1</f>
        <v>16</v>
      </c>
      <c r="B29" s="8" t="s">
        <v>76</v>
      </c>
      <c r="C29" s="36">
        <v>808</v>
      </c>
      <c r="D29" s="45" t="s">
        <v>29</v>
      </c>
      <c r="E29" s="45" t="s">
        <v>49</v>
      </c>
      <c r="F29" s="45"/>
      <c r="G29" s="46">
        <f>G30</f>
        <v>2262.6000000000004</v>
      </c>
      <c r="H29" s="46">
        <f t="shared" si="12"/>
        <v>1863.9</v>
      </c>
      <c r="I29" s="46">
        <f t="shared" si="12"/>
        <v>2.6</v>
      </c>
      <c r="J29" s="46">
        <f t="shared" si="12"/>
        <v>2.6</v>
      </c>
      <c r="K29" s="46">
        <f t="shared" si="12"/>
        <v>2.6</v>
      </c>
      <c r="L29" s="46">
        <f t="shared" si="12"/>
        <v>2.6</v>
      </c>
      <c r="M29" s="46">
        <f t="shared" si="12"/>
        <v>2.6</v>
      </c>
      <c r="N29" s="46">
        <f t="shared" si="12"/>
        <v>2.6</v>
      </c>
      <c r="O29" s="46">
        <f t="shared" si="12"/>
        <v>2.6</v>
      </c>
      <c r="P29" s="46">
        <f t="shared" si="12"/>
        <v>2.6</v>
      </c>
      <c r="Q29" s="46">
        <f t="shared" si="12"/>
        <v>2.6</v>
      </c>
      <c r="R29" s="56">
        <f t="shared" si="12"/>
        <v>1885.3</v>
      </c>
    </row>
    <row r="30" spans="1:18">
      <c r="A30" s="9">
        <f t="shared" si="13"/>
        <v>17</v>
      </c>
      <c r="B30" s="10" t="s">
        <v>77</v>
      </c>
      <c r="C30" s="36">
        <v>808</v>
      </c>
      <c r="D30" s="48" t="s">
        <v>29</v>
      </c>
      <c r="E30" s="48" t="s">
        <v>48</v>
      </c>
      <c r="F30" s="48"/>
      <c r="G30" s="49">
        <f>G31+G47+G52+G40+G37+G34</f>
        <v>2262.6000000000004</v>
      </c>
      <c r="H30" s="49">
        <f t="shared" ref="H30:R30" si="14">H31+H47+H52+H40</f>
        <v>1863.9</v>
      </c>
      <c r="I30" s="49">
        <f t="shared" si="14"/>
        <v>2.6</v>
      </c>
      <c r="J30" s="49">
        <f t="shared" si="14"/>
        <v>2.6</v>
      </c>
      <c r="K30" s="49">
        <f t="shared" si="14"/>
        <v>2.6</v>
      </c>
      <c r="L30" s="49">
        <f t="shared" si="14"/>
        <v>2.6</v>
      </c>
      <c r="M30" s="49">
        <f t="shared" si="14"/>
        <v>2.6</v>
      </c>
      <c r="N30" s="49">
        <f t="shared" si="14"/>
        <v>2.6</v>
      </c>
      <c r="O30" s="49">
        <f t="shared" si="14"/>
        <v>2.6</v>
      </c>
      <c r="P30" s="49">
        <f t="shared" si="14"/>
        <v>2.6</v>
      </c>
      <c r="Q30" s="49">
        <f t="shared" si="14"/>
        <v>2.6</v>
      </c>
      <c r="R30" s="47">
        <f t="shared" si="14"/>
        <v>1885.3</v>
      </c>
    </row>
    <row r="31" spans="1:18" ht="25.5" customHeight="1">
      <c r="A31" s="9">
        <f t="shared" si="13"/>
        <v>18</v>
      </c>
      <c r="B31" s="10" t="s">
        <v>79</v>
      </c>
      <c r="C31" s="36">
        <v>808</v>
      </c>
      <c r="D31" s="48" t="s">
        <v>29</v>
      </c>
      <c r="E31" s="48" t="s">
        <v>52</v>
      </c>
      <c r="F31" s="48"/>
      <c r="G31" s="49">
        <f>G32+G43+G45</f>
        <v>2055.2000000000003</v>
      </c>
      <c r="H31" s="49">
        <f t="shared" ref="H31:R31" si="15">H32+H43+H45</f>
        <v>1854.2</v>
      </c>
      <c r="I31" s="49">
        <f t="shared" si="15"/>
        <v>0.5</v>
      </c>
      <c r="J31" s="49">
        <f t="shared" si="15"/>
        <v>0.5</v>
      </c>
      <c r="K31" s="49">
        <f t="shared" si="15"/>
        <v>0.5</v>
      </c>
      <c r="L31" s="49">
        <f t="shared" si="15"/>
        <v>0.5</v>
      </c>
      <c r="M31" s="49">
        <f t="shared" si="15"/>
        <v>0.5</v>
      </c>
      <c r="N31" s="49">
        <f t="shared" si="15"/>
        <v>0.5</v>
      </c>
      <c r="O31" s="49">
        <f t="shared" si="15"/>
        <v>0.5</v>
      </c>
      <c r="P31" s="49">
        <f t="shared" si="15"/>
        <v>0.5</v>
      </c>
      <c r="Q31" s="49">
        <f t="shared" si="15"/>
        <v>0.5</v>
      </c>
      <c r="R31" s="47">
        <f t="shared" si="15"/>
        <v>1875.6</v>
      </c>
    </row>
    <row r="32" spans="1:18" ht="38.25" customHeight="1">
      <c r="A32" s="9">
        <f t="shared" si="13"/>
        <v>19</v>
      </c>
      <c r="B32" s="10" t="s">
        <v>7</v>
      </c>
      <c r="C32" s="36">
        <v>808</v>
      </c>
      <c r="D32" s="48" t="s">
        <v>29</v>
      </c>
      <c r="E32" s="48" t="s">
        <v>52</v>
      </c>
      <c r="F32" s="48">
        <v>100</v>
      </c>
      <c r="G32" s="49">
        <f>G33</f>
        <v>1481.4</v>
      </c>
      <c r="H32" s="35">
        <f>H33</f>
        <v>1600.2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f>R33</f>
        <v>1600.2</v>
      </c>
    </row>
    <row r="33" spans="1:18" ht="14.25" customHeight="1">
      <c r="A33" s="9">
        <f t="shared" si="13"/>
        <v>20</v>
      </c>
      <c r="B33" s="10" t="s">
        <v>9</v>
      </c>
      <c r="C33" s="36">
        <v>808</v>
      </c>
      <c r="D33" s="48" t="s">
        <v>29</v>
      </c>
      <c r="E33" s="48" t="s">
        <v>52</v>
      </c>
      <c r="F33" s="48">
        <v>120</v>
      </c>
      <c r="G33" s="49">
        <v>1481.4</v>
      </c>
      <c r="H33" s="35">
        <v>1600.2</v>
      </c>
      <c r="I33" s="35"/>
      <c r="J33" s="35"/>
      <c r="K33" s="35"/>
      <c r="L33" s="35"/>
      <c r="M33" s="35"/>
      <c r="N33" s="35"/>
      <c r="O33" s="35"/>
      <c r="P33" s="35"/>
      <c r="Q33" s="35"/>
      <c r="R33" s="35">
        <v>1600.2</v>
      </c>
    </row>
    <row r="34" spans="1:18" ht="38.25" customHeight="1">
      <c r="A34" s="9">
        <f t="shared" si="13"/>
        <v>21</v>
      </c>
      <c r="B34" s="10" t="s">
        <v>140</v>
      </c>
      <c r="C34" s="36">
        <v>808</v>
      </c>
      <c r="D34" s="48" t="s">
        <v>29</v>
      </c>
      <c r="E34" s="48" t="s">
        <v>141</v>
      </c>
      <c r="F34" s="48"/>
      <c r="G34" s="47">
        <f>G35</f>
        <v>10.4</v>
      </c>
      <c r="H34" s="47">
        <f t="shared" ref="H34:R34" si="16">H35</f>
        <v>0</v>
      </c>
      <c r="I34" s="47">
        <f t="shared" si="16"/>
        <v>0</v>
      </c>
      <c r="J34" s="47">
        <f t="shared" si="16"/>
        <v>0</v>
      </c>
      <c r="K34" s="47">
        <f t="shared" si="16"/>
        <v>0</v>
      </c>
      <c r="L34" s="47">
        <f t="shared" si="16"/>
        <v>0</v>
      </c>
      <c r="M34" s="47">
        <f t="shared" si="16"/>
        <v>0</v>
      </c>
      <c r="N34" s="47">
        <f t="shared" si="16"/>
        <v>0</v>
      </c>
      <c r="O34" s="47">
        <f t="shared" si="16"/>
        <v>0</v>
      </c>
      <c r="P34" s="47">
        <f t="shared" si="16"/>
        <v>0</v>
      </c>
      <c r="Q34" s="47">
        <f t="shared" si="16"/>
        <v>0</v>
      </c>
      <c r="R34" s="47">
        <f t="shared" si="16"/>
        <v>0</v>
      </c>
    </row>
    <row r="35" spans="1:18" ht="38.25" customHeight="1">
      <c r="A35" s="9">
        <f t="shared" si="13"/>
        <v>22</v>
      </c>
      <c r="B35" s="10" t="s">
        <v>7</v>
      </c>
      <c r="C35" s="36">
        <v>808</v>
      </c>
      <c r="D35" s="48" t="s">
        <v>29</v>
      </c>
      <c r="E35" s="48" t="s">
        <v>141</v>
      </c>
      <c r="F35" s="48" t="s">
        <v>43</v>
      </c>
      <c r="G35" s="47">
        <f>G36</f>
        <v>10.4</v>
      </c>
      <c r="H35" s="47">
        <f t="shared" ref="H35:R35" si="17">H36</f>
        <v>0</v>
      </c>
      <c r="I35" s="47">
        <f t="shared" si="17"/>
        <v>0</v>
      </c>
      <c r="J35" s="47">
        <f t="shared" si="17"/>
        <v>0</v>
      </c>
      <c r="K35" s="47">
        <f t="shared" si="17"/>
        <v>0</v>
      </c>
      <c r="L35" s="47">
        <f t="shared" si="17"/>
        <v>0</v>
      </c>
      <c r="M35" s="47">
        <f t="shared" si="17"/>
        <v>0</v>
      </c>
      <c r="N35" s="47">
        <f t="shared" si="17"/>
        <v>0</v>
      </c>
      <c r="O35" s="47">
        <f t="shared" si="17"/>
        <v>0</v>
      </c>
      <c r="P35" s="47">
        <f t="shared" si="17"/>
        <v>0</v>
      </c>
      <c r="Q35" s="47">
        <f t="shared" si="17"/>
        <v>0</v>
      </c>
      <c r="R35" s="47">
        <f t="shared" si="17"/>
        <v>0</v>
      </c>
    </row>
    <row r="36" spans="1:18" ht="15" customHeight="1">
      <c r="A36" s="9">
        <f t="shared" si="13"/>
        <v>23</v>
      </c>
      <c r="B36" s="10" t="s">
        <v>9</v>
      </c>
      <c r="C36" s="36">
        <v>808</v>
      </c>
      <c r="D36" s="48" t="s">
        <v>29</v>
      </c>
      <c r="E36" s="48" t="s">
        <v>141</v>
      </c>
      <c r="F36" s="48" t="s">
        <v>44</v>
      </c>
      <c r="G36" s="47">
        <v>10.4</v>
      </c>
      <c r="H36" s="53"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>
        <v>0</v>
      </c>
    </row>
    <row r="37" spans="1:18" ht="39.75" customHeight="1">
      <c r="A37" s="9">
        <f t="shared" si="13"/>
        <v>24</v>
      </c>
      <c r="B37" s="10" t="s">
        <v>134</v>
      </c>
      <c r="C37" s="36">
        <v>808</v>
      </c>
      <c r="D37" s="48" t="s">
        <v>29</v>
      </c>
      <c r="E37" s="48" t="s">
        <v>132</v>
      </c>
      <c r="F37" s="48"/>
      <c r="G37" s="47">
        <f>G38</f>
        <v>148.6</v>
      </c>
      <c r="H37" s="47">
        <f t="shared" ref="H37:R37" si="18">H38</f>
        <v>0</v>
      </c>
      <c r="I37" s="47">
        <f t="shared" si="18"/>
        <v>148.6</v>
      </c>
      <c r="J37" s="47">
        <f t="shared" si="18"/>
        <v>148.6</v>
      </c>
      <c r="K37" s="47">
        <f t="shared" si="18"/>
        <v>148.6</v>
      </c>
      <c r="L37" s="47">
        <f t="shared" si="18"/>
        <v>148.6</v>
      </c>
      <c r="M37" s="47">
        <f t="shared" si="18"/>
        <v>148.6</v>
      </c>
      <c r="N37" s="47">
        <f t="shared" si="18"/>
        <v>148.6</v>
      </c>
      <c r="O37" s="47">
        <f t="shared" si="18"/>
        <v>148.6</v>
      </c>
      <c r="P37" s="47">
        <f t="shared" si="18"/>
        <v>148.6</v>
      </c>
      <c r="Q37" s="47">
        <f t="shared" si="18"/>
        <v>148.6</v>
      </c>
      <c r="R37" s="47">
        <f t="shared" si="18"/>
        <v>0</v>
      </c>
    </row>
    <row r="38" spans="1:18" ht="36">
      <c r="A38" s="9">
        <f t="shared" si="13"/>
        <v>25</v>
      </c>
      <c r="B38" s="10" t="s">
        <v>7</v>
      </c>
      <c r="C38" s="36">
        <v>808</v>
      </c>
      <c r="D38" s="48" t="s">
        <v>29</v>
      </c>
      <c r="E38" s="48" t="s">
        <v>132</v>
      </c>
      <c r="F38" s="48" t="s">
        <v>43</v>
      </c>
      <c r="G38" s="47">
        <f>G39</f>
        <v>148.6</v>
      </c>
      <c r="H38" s="47">
        <f t="shared" ref="H38:R38" si="19">H39</f>
        <v>0</v>
      </c>
      <c r="I38" s="47">
        <f t="shared" si="19"/>
        <v>148.6</v>
      </c>
      <c r="J38" s="47">
        <f t="shared" si="19"/>
        <v>148.6</v>
      </c>
      <c r="K38" s="47">
        <f t="shared" si="19"/>
        <v>148.6</v>
      </c>
      <c r="L38" s="47">
        <f t="shared" si="19"/>
        <v>148.6</v>
      </c>
      <c r="M38" s="47">
        <f t="shared" si="19"/>
        <v>148.6</v>
      </c>
      <c r="N38" s="47">
        <f t="shared" si="19"/>
        <v>148.6</v>
      </c>
      <c r="O38" s="47">
        <f t="shared" si="19"/>
        <v>148.6</v>
      </c>
      <c r="P38" s="47">
        <f t="shared" si="19"/>
        <v>148.6</v>
      </c>
      <c r="Q38" s="47">
        <f t="shared" si="19"/>
        <v>148.6</v>
      </c>
      <c r="R38" s="47">
        <f t="shared" si="19"/>
        <v>0</v>
      </c>
    </row>
    <row r="39" spans="1:18">
      <c r="A39" s="9">
        <f t="shared" si="13"/>
        <v>26</v>
      </c>
      <c r="B39" s="10" t="s">
        <v>9</v>
      </c>
      <c r="C39" s="36">
        <v>808</v>
      </c>
      <c r="D39" s="48" t="s">
        <v>29</v>
      </c>
      <c r="E39" s="48" t="s">
        <v>132</v>
      </c>
      <c r="F39" s="48" t="s">
        <v>44</v>
      </c>
      <c r="G39" s="47">
        <v>148.6</v>
      </c>
      <c r="H39" s="47">
        <v>0</v>
      </c>
      <c r="I39" s="47">
        <v>148.6</v>
      </c>
      <c r="J39" s="47">
        <v>148.6</v>
      </c>
      <c r="K39" s="47">
        <v>148.6</v>
      </c>
      <c r="L39" s="47">
        <v>148.6</v>
      </c>
      <c r="M39" s="47">
        <v>148.6</v>
      </c>
      <c r="N39" s="47">
        <v>148.6</v>
      </c>
      <c r="O39" s="47">
        <v>148.6</v>
      </c>
      <c r="P39" s="47">
        <v>148.6</v>
      </c>
      <c r="Q39" s="47">
        <v>148.6</v>
      </c>
      <c r="R39" s="47">
        <v>0</v>
      </c>
    </row>
    <row r="40" spans="1:18" ht="48">
      <c r="A40" s="9">
        <f t="shared" si="13"/>
        <v>27</v>
      </c>
      <c r="B40" s="10" t="s">
        <v>80</v>
      </c>
      <c r="C40" s="36">
        <v>808</v>
      </c>
      <c r="D40" s="48" t="s">
        <v>29</v>
      </c>
      <c r="E40" s="48" t="s">
        <v>73</v>
      </c>
      <c r="F40" s="48"/>
      <c r="G40" s="57">
        <f>G41</f>
        <v>31.9</v>
      </c>
      <c r="H40" s="57">
        <f t="shared" ref="H40:R40" si="20">H41</f>
        <v>0</v>
      </c>
      <c r="I40" s="57">
        <f t="shared" si="20"/>
        <v>0</v>
      </c>
      <c r="J40" s="57">
        <f t="shared" si="20"/>
        <v>0</v>
      </c>
      <c r="K40" s="57">
        <f t="shared" si="20"/>
        <v>0</v>
      </c>
      <c r="L40" s="57">
        <f t="shared" si="20"/>
        <v>0</v>
      </c>
      <c r="M40" s="57">
        <f t="shared" si="20"/>
        <v>0</v>
      </c>
      <c r="N40" s="57">
        <f t="shared" si="20"/>
        <v>0</v>
      </c>
      <c r="O40" s="57">
        <f t="shared" si="20"/>
        <v>0</v>
      </c>
      <c r="P40" s="57">
        <f t="shared" si="20"/>
        <v>0</v>
      </c>
      <c r="Q40" s="57">
        <f t="shared" si="20"/>
        <v>0</v>
      </c>
      <c r="R40" s="57">
        <f t="shared" si="20"/>
        <v>0</v>
      </c>
    </row>
    <row r="41" spans="1:18" ht="36">
      <c r="A41" s="9">
        <f t="shared" si="13"/>
        <v>28</v>
      </c>
      <c r="B41" s="10" t="s">
        <v>7</v>
      </c>
      <c r="C41" s="36">
        <v>808</v>
      </c>
      <c r="D41" s="48" t="s">
        <v>29</v>
      </c>
      <c r="E41" s="48" t="s">
        <v>73</v>
      </c>
      <c r="F41" s="48" t="s">
        <v>43</v>
      </c>
      <c r="G41" s="57">
        <f>G42</f>
        <v>31.9</v>
      </c>
      <c r="H41" s="57">
        <f t="shared" ref="H41:R41" si="21">H42</f>
        <v>0</v>
      </c>
      <c r="I41" s="57">
        <f t="shared" si="21"/>
        <v>0</v>
      </c>
      <c r="J41" s="57">
        <f t="shared" si="21"/>
        <v>0</v>
      </c>
      <c r="K41" s="57">
        <f t="shared" si="21"/>
        <v>0</v>
      </c>
      <c r="L41" s="57">
        <f t="shared" si="21"/>
        <v>0</v>
      </c>
      <c r="M41" s="57">
        <f t="shared" si="21"/>
        <v>0</v>
      </c>
      <c r="N41" s="57">
        <f t="shared" si="21"/>
        <v>0</v>
      </c>
      <c r="O41" s="57">
        <f t="shared" si="21"/>
        <v>0</v>
      </c>
      <c r="P41" s="57">
        <f t="shared" si="21"/>
        <v>0</v>
      </c>
      <c r="Q41" s="57">
        <f t="shared" si="21"/>
        <v>0</v>
      </c>
      <c r="R41" s="57">
        <f t="shared" si="21"/>
        <v>0</v>
      </c>
    </row>
    <row r="42" spans="1:18" ht="14.25" customHeight="1">
      <c r="A42" s="9">
        <f t="shared" ref="A42:A43" si="22">A41+1</f>
        <v>29</v>
      </c>
      <c r="B42" s="10" t="s">
        <v>45</v>
      </c>
      <c r="C42" s="36">
        <v>808</v>
      </c>
      <c r="D42" s="48" t="s">
        <v>29</v>
      </c>
      <c r="E42" s="48" t="s">
        <v>73</v>
      </c>
      <c r="F42" s="48" t="s">
        <v>44</v>
      </c>
      <c r="G42" s="58">
        <v>31.9</v>
      </c>
      <c r="H42" s="59">
        <v>0</v>
      </c>
      <c r="I42" s="59"/>
      <c r="J42" s="59"/>
      <c r="K42" s="59"/>
      <c r="L42" s="59"/>
      <c r="M42" s="59"/>
      <c r="N42" s="59"/>
      <c r="O42" s="59"/>
      <c r="P42" s="59"/>
      <c r="Q42" s="59"/>
      <c r="R42" s="53">
        <v>0</v>
      </c>
    </row>
    <row r="43" spans="1:18">
      <c r="A43" s="9">
        <f t="shared" si="22"/>
        <v>30</v>
      </c>
      <c r="B43" s="10" t="s">
        <v>62</v>
      </c>
      <c r="C43" s="36">
        <v>808</v>
      </c>
      <c r="D43" s="48" t="s">
        <v>29</v>
      </c>
      <c r="E43" s="48" t="s">
        <v>52</v>
      </c>
      <c r="F43" s="48">
        <v>200</v>
      </c>
      <c r="G43" s="49">
        <f>G44</f>
        <v>562.70000000000005</v>
      </c>
      <c r="H43" s="49">
        <f t="shared" ref="H43:R43" si="23">H44</f>
        <v>253.4</v>
      </c>
      <c r="I43" s="49">
        <f t="shared" si="23"/>
        <v>0</v>
      </c>
      <c r="J43" s="49">
        <f t="shared" si="23"/>
        <v>0</v>
      </c>
      <c r="K43" s="49">
        <f t="shared" si="23"/>
        <v>0</v>
      </c>
      <c r="L43" s="49">
        <f t="shared" si="23"/>
        <v>0</v>
      </c>
      <c r="M43" s="49">
        <f t="shared" si="23"/>
        <v>0</v>
      </c>
      <c r="N43" s="49">
        <f t="shared" si="23"/>
        <v>0</v>
      </c>
      <c r="O43" s="49">
        <f t="shared" si="23"/>
        <v>0</v>
      </c>
      <c r="P43" s="49">
        <f t="shared" si="23"/>
        <v>0</v>
      </c>
      <c r="Q43" s="49">
        <f t="shared" si="23"/>
        <v>0</v>
      </c>
      <c r="R43" s="47">
        <f t="shared" si="23"/>
        <v>274.8</v>
      </c>
    </row>
    <row r="44" spans="1:18">
      <c r="A44" s="9">
        <f t="shared" ref="A44:A68" si="24">A43+1</f>
        <v>31</v>
      </c>
      <c r="B44" s="10" t="s">
        <v>10</v>
      </c>
      <c r="C44" s="36">
        <v>808</v>
      </c>
      <c r="D44" s="48" t="s">
        <v>29</v>
      </c>
      <c r="E44" s="48" t="s">
        <v>52</v>
      </c>
      <c r="F44" s="48">
        <v>240</v>
      </c>
      <c r="G44" s="49">
        <v>562.70000000000005</v>
      </c>
      <c r="H44" s="35">
        <v>253.4</v>
      </c>
      <c r="I44" s="35"/>
      <c r="J44" s="35"/>
      <c r="K44" s="35"/>
      <c r="L44" s="35"/>
      <c r="M44" s="35"/>
      <c r="N44" s="35"/>
      <c r="O44" s="35"/>
      <c r="P44" s="35"/>
      <c r="Q44" s="35"/>
      <c r="R44" s="53">
        <v>274.8</v>
      </c>
    </row>
    <row r="45" spans="1:18">
      <c r="A45" s="9">
        <f t="shared" si="24"/>
        <v>32</v>
      </c>
      <c r="B45" s="11" t="s">
        <v>12</v>
      </c>
      <c r="C45" s="36">
        <v>808</v>
      </c>
      <c r="D45" s="50" t="s">
        <v>29</v>
      </c>
      <c r="E45" s="50" t="s">
        <v>52</v>
      </c>
      <c r="F45" s="50" t="s">
        <v>61</v>
      </c>
      <c r="G45" s="51">
        <f>G46</f>
        <v>11.1</v>
      </c>
      <c r="H45" s="51">
        <f t="shared" ref="H45:R45" si="25">H46</f>
        <v>0.6</v>
      </c>
      <c r="I45" s="51">
        <f t="shared" si="25"/>
        <v>0.5</v>
      </c>
      <c r="J45" s="51">
        <f t="shared" si="25"/>
        <v>0.5</v>
      </c>
      <c r="K45" s="51">
        <f t="shared" si="25"/>
        <v>0.5</v>
      </c>
      <c r="L45" s="51">
        <f t="shared" si="25"/>
        <v>0.5</v>
      </c>
      <c r="M45" s="51">
        <f t="shared" si="25"/>
        <v>0.5</v>
      </c>
      <c r="N45" s="51">
        <f t="shared" si="25"/>
        <v>0.5</v>
      </c>
      <c r="O45" s="51">
        <f t="shared" si="25"/>
        <v>0.5</v>
      </c>
      <c r="P45" s="51">
        <f t="shared" si="25"/>
        <v>0.5</v>
      </c>
      <c r="Q45" s="51">
        <f t="shared" si="25"/>
        <v>0.5</v>
      </c>
      <c r="R45" s="60">
        <f t="shared" si="25"/>
        <v>0.6</v>
      </c>
    </row>
    <row r="46" spans="1:18">
      <c r="A46" s="9">
        <f t="shared" si="24"/>
        <v>33</v>
      </c>
      <c r="B46" s="10" t="s">
        <v>117</v>
      </c>
      <c r="C46" s="36">
        <v>808</v>
      </c>
      <c r="D46" s="50" t="s">
        <v>29</v>
      </c>
      <c r="E46" s="50" t="s">
        <v>52</v>
      </c>
      <c r="F46" s="50" t="s">
        <v>60</v>
      </c>
      <c r="G46" s="51">
        <v>11.1</v>
      </c>
      <c r="H46" s="51">
        <v>0.6</v>
      </c>
      <c r="I46" s="51">
        <v>0.5</v>
      </c>
      <c r="J46" s="51">
        <v>0.5</v>
      </c>
      <c r="K46" s="51">
        <v>0.5</v>
      </c>
      <c r="L46" s="51">
        <v>0.5</v>
      </c>
      <c r="M46" s="51">
        <v>0.5</v>
      </c>
      <c r="N46" s="51">
        <v>0.5</v>
      </c>
      <c r="O46" s="51">
        <v>0.5</v>
      </c>
      <c r="P46" s="51">
        <v>0.5</v>
      </c>
      <c r="Q46" s="51">
        <v>0.5</v>
      </c>
      <c r="R46" s="60">
        <v>0.6</v>
      </c>
    </row>
    <row r="47" spans="1:18" ht="36">
      <c r="A47" s="9">
        <f t="shared" si="24"/>
        <v>34</v>
      </c>
      <c r="B47" s="10" t="s">
        <v>120</v>
      </c>
      <c r="C47" s="36">
        <v>808</v>
      </c>
      <c r="D47" s="48" t="s">
        <v>29</v>
      </c>
      <c r="E47" s="48" t="s">
        <v>50</v>
      </c>
      <c r="F47" s="48"/>
      <c r="G47" s="49">
        <f>G48+G50</f>
        <v>2.5</v>
      </c>
      <c r="H47" s="49">
        <f t="shared" ref="H47:R47" si="26">H48+H50</f>
        <v>2.6999999999999997</v>
      </c>
      <c r="I47" s="49">
        <f t="shared" si="26"/>
        <v>2.1</v>
      </c>
      <c r="J47" s="49">
        <f t="shared" si="26"/>
        <v>2.1</v>
      </c>
      <c r="K47" s="49">
        <f t="shared" si="26"/>
        <v>2.1</v>
      </c>
      <c r="L47" s="49">
        <f t="shared" si="26"/>
        <v>2.1</v>
      </c>
      <c r="M47" s="49">
        <f t="shared" si="26"/>
        <v>2.1</v>
      </c>
      <c r="N47" s="49">
        <f t="shared" si="26"/>
        <v>2.1</v>
      </c>
      <c r="O47" s="49">
        <f t="shared" si="26"/>
        <v>2.1</v>
      </c>
      <c r="P47" s="49">
        <f t="shared" si="26"/>
        <v>2.1</v>
      </c>
      <c r="Q47" s="49">
        <f t="shared" si="26"/>
        <v>2.1</v>
      </c>
      <c r="R47" s="47">
        <f t="shared" si="26"/>
        <v>2.6999999999999997</v>
      </c>
    </row>
    <row r="48" spans="1:18" ht="37.5" customHeight="1">
      <c r="A48" s="9">
        <f t="shared" si="24"/>
        <v>35</v>
      </c>
      <c r="B48" s="10" t="s">
        <v>7</v>
      </c>
      <c r="C48" s="36">
        <v>808</v>
      </c>
      <c r="D48" s="48" t="s">
        <v>29</v>
      </c>
      <c r="E48" s="48" t="s">
        <v>50</v>
      </c>
      <c r="F48" s="48" t="s">
        <v>43</v>
      </c>
      <c r="G48" s="49">
        <f>G49</f>
        <v>2.1</v>
      </c>
      <c r="H48" s="49">
        <f>H49</f>
        <v>2.2999999999999998</v>
      </c>
      <c r="I48" s="49"/>
      <c r="J48" s="49"/>
      <c r="K48" s="49"/>
      <c r="L48" s="49"/>
      <c r="M48" s="49"/>
      <c r="N48" s="49"/>
      <c r="O48" s="49"/>
      <c r="P48" s="49"/>
      <c r="Q48" s="49"/>
      <c r="R48" s="47">
        <f>R49</f>
        <v>2.2999999999999998</v>
      </c>
    </row>
    <row r="49" spans="1:18" ht="15" customHeight="1">
      <c r="A49" s="9">
        <f t="shared" si="24"/>
        <v>36</v>
      </c>
      <c r="B49" s="10" t="s">
        <v>9</v>
      </c>
      <c r="C49" s="36">
        <v>808</v>
      </c>
      <c r="D49" s="48" t="s">
        <v>29</v>
      </c>
      <c r="E49" s="48" t="s">
        <v>50</v>
      </c>
      <c r="F49" s="48" t="s">
        <v>44</v>
      </c>
      <c r="G49" s="49">
        <v>2.1</v>
      </c>
      <c r="H49" s="49">
        <v>2.2999999999999998</v>
      </c>
      <c r="I49" s="49"/>
      <c r="J49" s="49"/>
      <c r="K49" s="49"/>
      <c r="L49" s="49"/>
      <c r="M49" s="49"/>
      <c r="N49" s="49"/>
      <c r="O49" s="49"/>
      <c r="P49" s="49"/>
      <c r="Q49" s="49"/>
      <c r="R49" s="47">
        <v>2.2999999999999998</v>
      </c>
    </row>
    <row r="50" spans="1:18">
      <c r="A50" s="9">
        <f t="shared" si="24"/>
        <v>37</v>
      </c>
      <c r="B50" s="10" t="s">
        <v>62</v>
      </c>
      <c r="C50" s="36">
        <v>808</v>
      </c>
      <c r="D50" s="48" t="s">
        <v>29</v>
      </c>
      <c r="E50" s="48" t="s">
        <v>50</v>
      </c>
      <c r="F50" s="48">
        <v>200</v>
      </c>
      <c r="G50" s="49">
        <f>G51</f>
        <v>0.4</v>
      </c>
      <c r="H50" s="49">
        <f t="shared" ref="H50:R50" si="27">H51</f>
        <v>0.4</v>
      </c>
      <c r="I50" s="49">
        <f t="shared" si="27"/>
        <v>2.1</v>
      </c>
      <c r="J50" s="49">
        <f t="shared" si="27"/>
        <v>2.1</v>
      </c>
      <c r="K50" s="49">
        <f t="shared" si="27"/>
        <v>2.1</v>
      </c>
      <c r="L50" s="49">
        <f t="shared" si="27"/>
        <v>2.1</v>
      </c>
      <c r="M50" s="49">
        <f t="shared" si="27"/>
        <v>2.1</v>
      </c>
      <c r="N50" s="49">
        <f t="shared" si="27"/>
        <v>2.1</v>
      </c>
      <c r="O50" s="49">
        <f t="shared" si="27"/>
        <v>2.1</v>
      </c>
      <c r="P50" s="49">
        <f t="shared" si="27"/>
        <v>2.1</v>
      </c>
      <c r="Q50" s="49">
        <f t="shared" si="27"/>
        <v>2.1</v>
      </c>
      <c r="R50" s="47">
        <f t="shared" si="27"/>
        <v>0.4</v>
      </c>
    </row>
    <row r="51" spans="1:18">
      <c r="A51" s="9">
        <f t="shared" si="24"/>
        <v>38</v>
      </c>
      <c r="B51" s="11" t="s">
        <v>10</v>
      </c>
      <c r="C51" s="36">
        <v>808</v>
      </c>
      <c r="D51" s="50" t="s">
        <v>29</v>
      </c>
      <c r="E51" s="50" t="s">
        <v>50</v>
      </c>
      <c r="F51" s="50">
        <v>240</v>
      </c>
      <c r="G51" s="51">
        <v>0.4</v>
      </c>
      <c r="H51" s="51">
        <v>0.4</v>
      </c>
      <c r="I51" s="51">
        <v>2.1</v>
      </c>
      <c r="J51" s="51">
        <v>2.1</v>
      </c>
      <c r="K51" s="51">
        <v>2.1</v>
      </c>
      <c r="L51" s="51">
        <v>2.1</v>
      </c>
      <c r="M51" s="51">
        <v>2.1</v>
      </c>
      <c r="N51" s="51">
        <v>2.1</v>
      </c>
      <c r="O51" s="51">
        <v>2.1</v>
      </c>
      <c r="P51" s="51">
        <v>2.1</v>
      </c>
      <c r="Q51" s="51">
        <v>2.1</v>
      </c>
      <c r="R51" s="47">
        <v>0.4</v>
      </c>
    </row>
    <row r="52" spans="1:18" ht="39" customHeight="1">
      <c r="A52" s="9">
        <f t="shared" si="24"/>
        <v>39</v>
      </c>
      <c r="B52" s="17" t="s">
        <v>88</v>
      </c>
      <c r="C52" s="35">
        <v>808</v>
      </c>
      <c r="D52" s="50" t="s">
        <v>29</v>
      </c>
      <c r="E52" s="61" t="s">
        <v>89</v>
      </c>
      <c r="F52" s="50"/>
      <c r="G52" s="51">
        <f>G53</f>
        <v>14</v>
      </c>
      <c r="H52" s="51">
        <f t="shared" ref="H52:R53" si="28">H53</f>
        <v>7</v>
      </c>
      <c r="I52" s="51">
        <f t="shared" si="28"/>
        <v>0</v>
      </c>
      <c r="J52" s="51">
        <f t="shared" si="28"/>
        <v>0</v>
      </c>
      <c r="K52" s="51">
        <f t="shared" si="28"/>
        <v>0</v>
      </c>
      <c r="L52" s="51">
        <f t="shared" si="28"/>
        <v>0</v>
      </c>
      <c r="M52" s="51">
        <f t="shared" si="28"/>
        <v>0</v>
      </c>
      <c r="N52" s="51">
        <f t="shared" si="28"/>
        <v>0</v>
      </c>
      <c r="O52" s="51">
        <f t="shared" si="28"/>
        <v>0</v>
      </c>
      <c r="P52" s="51">
        <f t="shared" si="28"/>
        <v>0</v>
      </c>
      <c r="Q52" s="51">
        <f t="shared" si="28"/>
        <v>0</v>
      </c>
      <c r="R52" s="47">
        <f t="shared" si="28"/>
        <v>7</v>
      </c>
    </row>
    <row r="53" spans="1:18">
      <c r="A53" s="9">
        <f t="shared" si="24"/>
        <v>40</v>
      </c>
      <c r="B53" s="17" t="s">
        <v>62</v>
      </c>
      <c r="C53" s="35">
        <v>808</v>
      </c>
      <c r="D53" s="50" t="s">
        <v>29</v>
      </c>
      <c r="E53" s="61" t="s">
        <v>89</v>
      </c>
      <c r="F53" s="50" t="s">
        <v>41</v>
      </c>
      <c r="G53" s="51">
        <f>G54</f>
        <v>14</v>
      </c>
      <c r="H53" s="51">
        <f t="shared" si="28"/>
        <v>7</v>
      </c>
      <c r="I53" s="51">
        <f t="shared" si="28"/>
        <v>0</v>
      </c>
      <c r="J53" s="51">
        <f t="shared" si="28"/>
        <v>0</v>
      </c>
      <c r="K53" s="51">
        <f t="shared" si="28"/>
        <v>0</v>
      </c>
      <c r="L53" s="51">
        <f t="shared" si="28"/>
        <v>0</v>
      </c>
      <c r="M53" s="51">
        <f t="shared" si="28"/>
        <v>0</v>
      </c>
      <c r="N53" s="51">
        <f t="shared" si="28"/>
        <v>0</v>
      </c>
      <c r="O53" s="51">
        <f t="shared" si="28"/>
        <v>0</v>
      </c>
      <c r="P53" s="51">
        <f t="shared" si="28"/>
        <v>0</v>
      </c>
      <c r="Q53" s="51">
        <f t="shared" si="28"/>
        <v>0</v>
      </c>
      <c r="R53" s="47">
        <f t="shared" si="28"/>
        <v>7</v>
      </c>
    </row>
    <row r="54" spans="1:18">
      <c r="A54" s="9">
        <f t="shared" si="24"/>
        <v>41</v>
      </c>
      <c r="B54" s="17" t="s">
        <v>10</v>
      </c>
      <c r="C54" s="35">
        <v>808</v>
      </c>
      <c r="D54" s="50" t="s">
        <v>29</v>
      </c>
      <c r="E54" s="61" t="s">
        <v>89</v>
      </c>
      <c r="F54" s="50" t="s">
        <v>42</v>
      </c>
      <c r="G54" s="51">
        <v>14</v>
      </c>
      <c r="H54" s="51">
        <v>7</v>
      </c>
      <c r="I54" s="51"/>
      <c r="J54" s="51"/>
      <c r="K54" s="51"/>
      <c r="L54" s="51"/>
      <c r="M54" s="51"/>
      <c r="N54" s="51"/>
      <c r="O54" s="51"/>
      <c r="P54" s="51"/>
      <c r="Q54" s="51"/>
      <c r="R54" s="47">
        <v>7</v>
      </c>
    </row>
    <row r="55" spans="1:18" ht="24">
      <c r="A55" s="9">
        <f t="shared" si="24"/>
        <v>42</v>
      </c>
      <c r="B55" s="6" t="s">
        <v>63</v>
      </c>
      <c r="C55" s="36">
        <v>808</v>
      </c>
      <c r="D55" s="62" t="s">
        <v>64</v>
      </c>
      <c r="E55" s="50"/>
      <c r="F55" s="50"/>
      <c r="G55" s="63">
        <v>0.2</v>
      </c>
      <c r="H55" s="64">
        <f>H56</f>
        <v>0</v>
      </c>
      <c r="I55" s="64"/>
      <c r="J55" s="64"/>
      <c r="K55" s="64"/>
      <c r="L55" s="64"/>
      <c r="M55" s="64"/>
      <c r="N55" s="64"/>
      <c r="O55" s="64"/>
      <c r="P55" s="64"/>
      <c r="Q55" s="64"/>
      <c r="R55" s="64">
        <f>R56</f>
        <v>0</v>
      </c>
    </row>
    <row r="56" spans="1:18">
      <c r="A56" s="9">
        <f t="shared" si="24"/>
        <v>43</v>
      </c>
      <c r="B56" s="10" t="s">
        <v>81</v>
      </c>
      <c r="C56" s="36">
        <v>808</v>
      </c>
      <c r="D56" s="48" t="s">
        <v>64</v>
      </c>
      <c r="E56" s="48" t="s">
        <v>49</v>
      </c>
      <c r="F56" s="42"/>
      <c r="G56" s="49">
        <v>0.2</v>
      </c>
      <c r="H56" s="53">
        <f>H57</f>
        <v>0</v>
      </c>
      <c r="I56" s="53"/>
      <c r="J56" s="53"/>
      <c r="K56" s="53"/>
      <c r="L56" s="53"/>
      <c r="M56" s="53"/>
      <c r="N56" s="53"/>
      <c r="O56" s="53"/>
      <c r="P56" s="53"/>
      <c r="Q56" s="53"/>
      <c r="R56" s="53">
        <v>0</v>
      </c>
    </row>
    <row r="57" spans="1:18">
      <c r="A57" s="9">
        <f t="shared" si="24"/>
        <v>44</v>
      </c>
      <c r="B57" s="10" t="s">
        <v>77</v>
      </c>
      <c r="C57" s="36">
        <v>808</v>
      </c>
      <c r="D57" s="45" t="s">
        <v>64</v>
      </c>
      <c r="E57" s="45" t="s">
        <v>48</v>
      </c>
      <c r="F57" s="65"/>
      <c r="G57" s="46">
        <v>0.2</v>
      </c>
      <c r="H57" s="53">
        <f>H58</f>
        <v>0</v>
      </c>
      <c r="I57" s="53"/>
      <c r="J57" s="53"/>
      <c r="K57" s="53"/>
      <c r="L57" s="53"/>
      <c r="M57" s="53"/>
      <c r="N57" s="53"/>
      <c r="O57" s="53"/>
      <c r="P57" s="53"/>
      <c r="Q57" s="53"/>
      <c r="R57" s="53">
        <f>R58</f>
        <v>0</v>
      </c>
    </row>
    <row r="58" spans="1:18" ht="36.75" customHeight="1">
      <c r="A58" s="9">
        <f t="shared" si="24"/>
        <v>45</v>
      </c>
      <c r="B58" s="8" t="s">
        <v>82</v>
      </c>
      <c r="C58" s="36">
        <v>808</v>
      </c>
      <c r="D58" s="45" t="s">
        <v>64</v>
      </c>
      <c r="E58" s="45" t="s">
        <v>68</v>
      </c>
      <c r="F58" s="45" t="s">
        <v>65</v>
      </c>
      <c r="G58" s="46">
        <v>0.2</v>
      </c>
      <c r="H58" s="46">
        <v>0</v>
      </c>
      <c r="I58" s="46">
        <v>0.2</v>
      </c>
      <c r="J58" s="46">
        <v>0.2</v>
      </c>
      <c r="K58" s="46">
        <v>0.2</v>
      </c>
      <c r="L58" s="46">
        <v>0.2</v>
      </c>
      <c r="M58" s="46">
        <v>0.2</v>
      </c>
      <c r="N58" s="46">
        <v>0.2</v>
      </c>
      <c r="O58" s="46">
        <v>0.2</v>
      </c>
      <c r="P58" s="46">
        <v>0.2</v>
      </c>
      <c r="Q58" s="46">
        <v>0.2</v>
      </c>
      <c r="R58" s="56">
        <v>0</v>
      </c>
    </row>
    <row r="59" spans="1:18" ht="12.75" customHeight="1">
      <c r="A59" s="9">
        <f t="shared" si="24"/>
        <v>46</v>
      </c>
      <c r="B59" s="10" t="s">
        <v>66</v>
      </c>
      <c r="C59" s="36">
        <v>808</v>
      </c>
      <c r="D59" s="48" t="s">
        <v>64</v>
      </c>
      <c r="E59" s="48" t="s">
        <v>68</v>
      </c>
      <c r="F59" s="48" t="s">
        <v>67</v>
      </c>
      <c r="G59" s="49">
        <v>0.2</v>
      </c>
      <c r="H59" s="53">
        <v>0</v>
      </c>
      <c r="I59" s="53"/>
      <c r="J59" s="53"/>
      <c r="K59" s="53"/>
      <c r="L59" s="53"/>
      <c r="M59" s="53"/>
      <c r="N59" s="53"/>
      <c r="O59" s="53"/>
      <c r="P59" s="53"/>
      <c r="Q59" s="53"/>
      <c r="R59" s="53">
        <v>0</v>
      </c>
    </row>
    <row r="60" spans="1:18" ht="12.75" customHeight="1">
      <c r="A60" s="9">
        <f t="shared" si="24"/>
        <v>47</v>
      </c>
      <c r="B60" s="6" t="s">
        <v>90</v>
      </c>
      <c r="C60" s="36">
        <v>808</v>
      </c>
      <c r="D60" s="42" t="s">
        <v>92</v>
      </c>
      <c r="E60" s="42"/>
      <c r="F60" s="42"/>
      <c r="G60" s="43">
        <f>G61</f>
        <v>129</v>
      </c>
      <c r="H60" s="43">
        <f t="shared" ref="H60:R64" si="29">H61</f>
        <v>0</v>
      </c>
      <c r="I60" s="43">
        <f t="shared" si="29"/>
        <v>0</v>
      </c>
      <c r="J60" s="43">
        <f t="shared" si="29"/>
        <v>0</v>
      </c>
      <c r="K60" s="43">
        <f t="shared" si="29"/>
        <v>0</v>
      </c>
      <c r="L60" s="43">
        <f t="shared" si="29"/>
        <v>0</v>
      </c>
      <c r="M60" s="43">
        <f t="shared" si="29"/>
        <v>0</v>
      </c>
      <c r="N60" s="43">
        <f t="shared" si="29"/>
        <v>0</v>
      </c>
      <c r="O60" s="43">
        <f t="shared" si="29"/>
        <v>0</v>
      </c>
      <c r="P60" s="43">
        <f t="shared" si="29"/>
        <v>0</v>
      </c>
      <c r="Q60" s="43">
        <f t="shared" si="29"/>
        <v>0</v>
      </c>
      <c r="R60" s="44">
        <f t="shared" si="29"/>
        <v>0</v>
      </c>
    </row>
    <row r="61" spans="1:18" ht="14.25" customHeight="1">
      <c r="A61" s="9">
        <f t="shared" si="24"/>
        <v>48</v>
      </c>
      <c r="B61" s="10" t="s">
        <v>81</v>
      </c>
      <c r="C61" s="36">
        <v>808</v>
      </c>
      <c r="D61" s="48" t="s">
        <v>92</v>
      </c>
      <c r="E61" s="48" t="s">
        <v>49</v>
      </c>
      <c r="F61" s="48"/>
      <c r="G61" s="49">
        <f>G62</f>
        <v>129</v>
      </c>
      <c r="H61" s="49">
        <f t="shared" si="29"/>
        <v>0</v>
      </c>
      <c r="I61" s="49">
        <f t="shared" si="29"/>
        <v>0</v>
      </c>
      <c r="J61" s="49">
        <f t="shared" si="29"/>
        <v>0</v>
      </c>
      <c r="K61" s="49">
        <f t="shared" si="29"/>
        <v>0</v>
      </c>
      <c r="L61" s="49">
        <f t="shared" si="29"/>
        <v>0</v>
      </c>
      <c r="M61" s="49">
        <f t="shared" si="29"/>
        <v>0</v>
      </c>
      <c r="N61" s="49">
        <f t="shared" si="29"/>
        <v>0</v>
      </c>
      <c r="O61" s="49">
        <f t="shared" si="29"/>
        <v>0</v>
      </c>
      <c r="P61" s="49">
        <f t="shared" si="29"/>
        <v>0</v>
      </c>
      <c r="Q61" s="49">
        <f t="shared" si="29"/>
        <v>0</v>
      </c>
      <c r="R61" s="47">
        <f t="shared" si="29"/>
        <v>0</v>
      </c>
    </row>
    <row r="62" spans="1:18" ht="13.5" customHeight="1">
      <c r="A62" s="9">
        <f t="shared" si="24"/>
        <v>49</v>
      </c>
      <c r="B62" s="10" t="s">
        <v>77</v>
      </c>
      <c r="C62" s="36">
        <v>808</v>
      </c>
      <c r="D62" s="48" t="s">
        <v>92</v>
      </c>
      <c r="E62" s="48" t="s">
        <v>48</v>
      </c>
      <c r="F62" s="48"/>
      <c r="G62" s="49">
        <f>G63</f>
        <v>129</v>
      </c>
      <c r="H62" s="49">
        <f t="shared" si="29"/>
        <v>0</v>
      </c>
      <c r="I62" s="49">
        <f t="shared" si="29"/>
        <v>0</v>
      </c>
      <c r="J62" s="49">
        <f t="shared" si="29"/>
        <v>0</v>
      </c>
      <c r="K62" s="49">
        <f t="shared" si="29"/>
        <v>0</v>
      </c>
      <c r="L62" s="49">
        <f t="shared" si="29"/>
        <v>0</v>
      </c>
      <c r="M62" s="49">
        <f t="shared" si="29"/>
        <v>0</v>
      </c>
      <c r="N62" s="49">
        <f t="shared" si="29"/>
        <v>0</v>
      </c>
      <c r="O62" s="49">
        <f t="shared" si="29"/>
        <v>0</v>
      </c>
      <c r="P62" s="49">
        <f t="shared" si="29"/>
        <v>0</v>
      </c>
      <c r="Q62" s="49">
        <f t="shared" si="29"/>
        <v>0</v>
      </c>
      <c r="R62" s="47">
        <f t="shared" si="29"/>
        <v>0</v>
      </c>
    </row>
    <row r="63" spans="1:18" ht="25.5" customHeight="1">
      <c r="A63" s="9">
        <f t="shared" si="24"/>
        <v>50</v>
      </c>
      <c r="B63" s="10" t="s">
        <v>91</v>
      </c>
      <c r="C63" s="36">
        <v>808</v>
      </c>
      <c r="D63" s="48" t="s">
        <v>92</v>
      </c>
      <c r="E63" s="48" t="s">
        <v>118</v>
      </c>
      <c r="F63" s="48"/>
      <c r="G63" s="49">
        <f>G64</f>
        <v>129</v>
      </c>
      <c r="H63" s="49">
        <f t="shared" si="29"/>
        <v>0</v>
      </c>
      <c r="I63" s="49">
        <f t="shared" si="29"/>
        <v>0</v>
      </c>
      <c r="J63" s="49">
        <f t="shared" si="29"/>
        <v>0</v>
      </c>
      <c r="K63" s="49">
        <f t="shared" si="29"/>
        <v>0</v>
      </c>
      <c r="L63" s="49">
        <f t="shared" si="29"/>
        <v>0</v>
      </c>
      <c r="M63" s="49">
        <f t="shared" si="29"/>
        <v>0</v>
      </c>
      <c r="N63" s="49">
        <f t="shared" si="29"/>
        <v>0</v>
      </c>
      <c r="O63" s="49">
        <f t="shared" si="29"/>
        <v>0</v>
      </c>
      <c r="P63" s="49">
        <f t="shared" si="29"/>
        <v>0</v>
      </c>
      <c r="Q63" s="49">
        <f t="shared" si="29"/>
        <v>0</v>
      </c>
      <c r="R63" s="47">
        <f t="shared" si="29"/>
        <v>0</v>
      </c>
    </row>
    <row r="64" spans="1:18" ht="13.5" customHeight="1">
      <c r="A64" s="9">
        <f t="shared" si="24"/>
        <v>51</v>
      </c>
      <c r="B64" s="10" t="s">
        <v>12</v>
      </c>
      <c r="C64" s="36">
        <v>808</v>
      </c>
      <c r="D64" s="48" t="s">
        <v>92</v>
      </c>
      <c r="E64" s="48" t="s">
        <v>118</v>
      </c>
      <c r="F64" s="48" t="s">
        <v>61</v>
      </c>
      <c r="G64" s="49">
        <f>G65</f>
        <v>129</v>
      </c>
      <c r="H64" s="49">
        <f t="shared" si="29"/>
        <v>0</v>
      </c>
      <c r="I64" s="49">
        <f t="shared" si="29"/>
        <v>0</v>
      </c>
      <c r="J64" s="49">
        <f t="shared" si="29"/>
        <v>0</v>
      </c>
      <c r="K64" s="49">
        <f t="shared" si="29"/>
        <v>0</v>
      </c>
      <c r="L64" s="49">
        <f t="shared" si="29"/>
        <v>0</v>
      </c>
      <c r="M64" s="49">
        <f t="shared" si="29"/>
        <v>0</v>
      </c>
      <c r="N64" s="49">
        <f t="shared" si="29"/>
        <v>0</v>
      </c>
      <c r="O64" s="49">
        <f t="shared" si="29"/>
        <v>0</v>
      </c>
      <c r="P64" s="49">
        <f t="shared" si="29"/>
        <v>0</v>
      </c>
      <c r="Q64" s="49">
        <f t="shared" si="29"/>
        <v>0</v>
      </c>
      <c r="R64" s="47">
        <f t="shared" si="29"/>
        <v>0</v>
      </c>
    </row>
    <row r="65" spans="1:18" ht="14.25" customHeight="1">
      <c r="A65" s="9">
        <f t="shared" si="24"/>
        <v>52</v>
      </c>
      <c r="B65" s="10" t="s">
        <v>93</v>
      </c>
      <c r="C65" s="36">
        <v>808</v>
      </c>
      <c r="D65" s="48" t="s">
        <v>92</v>
      </c>
      <c r="E65" s="48" t="s">
        <v>118</v>
      </c>
      <c r="F65" s="48" t="s">
        <v>94</v>
      </c>
      <c r="G65" s="49">
        <v>129</v>
      </c>
      <c r="H65" s="53">
        <v>0</v>
      </c>
      <c r="I65" s="53"/>
      <c r="J65" s="53"/>
      <c r="K65" s="53"/>
      <c r="L65" s="53"/>
      <c r="M65" s="53"/>
      <c r="N65" s="53"/>
      <c r="O65" s="53"/>
      <c r="P65" s="53"/>
      <c r="Q65" s="53"/>
      <c r="R65" s="53">
        <v>0</v>
      </c>
    </row>
    <row r="66" spans="1:18" ht="12.75" customHeight="1">
      <c r="A66" s="9">
        <f t="shared" si="24"/>
        <v>53</v>
      </c>
      <c r="B66" s="6" t="s">
        <v>11</v>
      </c>
      <c r="C66" s="36">
        <v>808</v>
      </c>
      <c r="D66" s="42" t="s">
        <v>30</v>
      </c>
      <c r="E66" s="48"/>
      <c r="F66" s="48"/>
      <c r="G66" s="43">
        <v>5</v>
      </c>
      <c r="H66" s="64">
        <f>H67</f>
        <v>5</v>
      </c>
      <c r="I66" s="64"/>
      <c r="J66" s="64"/>
      <c r="K66" s="64"/>
      <c r="L66" s="64"/>
      <c r="M66" s="64"/>
      <c r="N66" s="64"/>
      <c r="O66" s="64"/>
      <c r="P66" s="64"/>
      <c r="Q66" s="64"/>
      <c r="R66" s="64">
        <f>R67</f>
        <v>5</v>
      </c>
    </row>
    <row r="67" spans="1:18" ht="12.75" customHeight="1">
      <c r="A67" s="9">
        <f t="shared" si="24"/>
        <v>54</v>
      </c>
      <c r="B67" s="10" t="s">
        <v>81</v>
      </c>
      <c r="C67" s="36">
        <v>808</v>
      </c>
      <c r="D67" s="48" t="s">
        <v>30</v>
      </c>
      <c r="E67" s="48" t="s">
        <v>49</v>
      </c>
      <c r="F67" s="48"/>
      <c r="G67" s="49">
        <v>5</v>
      </c>
      <c r="H67" s="53">
        <f>H68</f>
        <v>5</v>
      </c>
      <c r="I67" s="53">
        <f t="shared" ref="I67:R67" si="30">I68</f>
        <v>0</v>
      </c>
      <c r="J67" s="53">
        <f t="shared" si="30"/>
        <v>0</v>
      </c>
      <c r="K67" s="53">
        <f t="shared" si="30"/>
        <v>0</v>
      </c>
      <c r="L67" s="53">
        <f t="shared" si="30"/>
        <v>0</v>
      </c>
      <c r="M67" s="53">
        <f t="shared" si="30"/>
        <v>0</v>
      </c>
      <c r="N67" s="53">
        <f t="shared" si="30"/>
        <v>0</v>
      </c>
      <c r="O67" s="53">
        <f t="shared" si="30"/>
        <v>0</v>
      </c>
      <c r="P67" s="53">
        <f t="shared" si="30"/>
        <v>0</v>
      </c>
      <c r="Q67" s="53">
        <f t="shared" si="30"/>
        <v>0</v>
      </c>
      <c r="R67" s="53">
        <f t="shared" si="30"/>
        <v>5</v>
      </c>
    </row>
    <row r="68" spans="1:18" ht="12" customHeight="1">
      <c r="A68" s="9">
        <f t="shared" si="24"/>
        <v>55</v>
      </c>
      <c r="B68" s="10" t="s">
        <v>77</v>
      </c>
      <c r="C68" s="36">
        <v>808</v>
      </c>
      <c r="D68" s="48" t="s">
        <v>30</v>
      </c>
      <c r="E68" s="48" t="s">
        <v>48</v>
      </c>
      <c r="F68" s="48"/>
      <c r="G68" s="49">
        <v>5</v>
      </c>
      <c r="H68" s="53">
        <f>H69</f>
        <v>5</v>
      </c>
      <c r="I68" s="53">
        <f t="shared" ref="I68:R68" si="31">I69</f>
        <v>0</v>
      </c>
      <c r="J68" s="53">
        <f t="shared" si="31"/>
        <v>0</v>
      </c>
      <c r="K68" s="53">
        <f t="shared" si="31"/>
        <v>0</v>
      </c>
      <c r="L68" s="53">
        <f t="shared" si="31"/>
        <v>0</v>
      </c>
      <c r="M68" s="53">
        <f t="shared" si="31"/>
        <v>0</v>
      </c>
      <c r="N68" s="53">
        <f t="shared" si="31"/>
        <v>0</v>
      </c>
      <c r="O68" s="53">
        <f t="shared" si="31"/>
        <v>0</v>
      </c>
      <c r="P68" s="53">
        <f t="shared" si="31"/>
        <v>0</v>
      </c>
      <c r="Q68" s="53">
        <f t="shared" si="31"/>
        <v>0</v>
      </c>
      <c r="R68" s="53">
        <f t="shared" si="31"/>
        <v>5</v>
      </c>
    </row>
    <row r="69" spans="1:18" ht="23.25" customHeight="1">
      <c r="A69" s="9">
        <f t="shared" ref="A69:A152" si="32">A68+1</f>
        <v>56</v>
      </c>
      <c r="B69" s="10" t="s">
        <v>121</v>
      </c>
      <c r="C69" s="36">
        <v>808</v>
      </c>
      <c r="D69" s="48" t="s">
        <v>30</v>
      </c>
      <c r="E69" s="48" t="s">
        <v>53</v>
      </c>
      <c r="F69" s="48"/>
      <c r="G69" s="49">
        <v>5</v>
      </c>
      <c r="H69" s="53">
        <f>H70</f>
        <v>5</v>
      </c>
      <c r="I69" s="53">
        <f t="shared" ref="I69:R69" si="33">I70</f>
        <v>0</v>
      </c>
      <c r="J69" s="53">
        <f t="shared" si="33"/>
        <v>0</v>
      </c>
      <c r="K69" s="53">
        <f t="shared" si="33"/>
        <v>0</v>
      </c>
      <c r="L69" s="53">
        <f t="shared" si="33"/>
        <v>0</v>
      </c>
      <c r="M69" s="53">
        <f t="shared" si="33"/>
        <v>0</v>
      </c>
      <c r="N69" s="53">
        <f t="shared" si="33"/>
        <v>0</v>
      </c>
      <c r="O69" s="53">
        <f t="shared" si="33"/>
        <v>0</v>
      </c>
      <c r="P69" s="53">
        <f t="shared" si="33"/>
        <v>0</v>
      </c>
      <c r="Q69" s="53">
        <f t="shared" si="33"/>
        <v>0</v>
      </c>
      <c r="R69" s="53">
        <f t="shared" si="33"/>
        <v>5</v>
      </c>
    </row>
    <row r="70" spans="1:18">
      <c r="A70" s="9">
        <f t="shared" si="32"/>
        <v>57</v>
      </c>
      <c r="B70" s="10" t="s">
        <v>12</v>
      </c>
      <c r="C70" s="36">
        <v>808</v>
      </c>
      <c r="D70" s="48" t="s">
        <v>30</v>
      </c>
      <c r="E70" s="48" t="s">
        <v>53</v>
      </c>
      <c r="F70" s="48">
        <v>800</v>
      </c>
      <c r="G70" s="49">
        <f>G71</f>
        <v>5</v>
      </c>
      <c r="H70" s="53">
        <f>H71</f>
        <v>5</v>
      </c>
      <c r="I70" s="53">
        <f t="shared" ref="I70:R70" si="34">I71</f>
        <v>0</v>
      </c>
      <c r="J70" s="53">
        <f t="shared" si="34"/>
        <v>0</v>
      </c>
      <c r="K70" s="53">
        <f t="shared" si="34"/>
        <v>0</v>
      </c>
      <c r="L70" s="53">
        <f t="shared" si="34"/>
        <v>0</v>
      </c>
      <c r="M70" s="53">
        <f t="shared" si="34"/>
        <v>0</v>
      </c>
      <c r="N70" s="53">
        <f t="shared" si="34"/>
        <v>0</v>
      </c>
      <c r="O70" s="53">
        <f t="shared" si="34"/>
        <v>0</v>
      </c>
      <c r="P70" s="53">
        <f t="shared" si="34"/>
        <v>0</v>
      </c>
      <c r="Q70" s="53">
        <f t="shared" si="34"/>
        <v>0</v>
      </c>
      <c r="R70" s="53">
        <f t="shared" si="34"/>
        <v>5</v>
      </c>
    </row>
    <row r="71" spans="1:18" ht="12" customHeight="1">
      <c r="A71" s="9">
        <f t="shared" si="32"/>
        <v>58</v>
      </c>
      <c r="B71" s="11" t="s">
        <v>26</v>
      </c>
      <c r="C71" s="36">
        <v>808</v>
      </c>
      <c r="D71" s="50" t="s">
        <v>30</v>
      </c>
      <c r="E71" s="50" t="s">
        <v>53</v>
      </c>
      <c r="F71" s="50">
        <v>870</v>
      </c>
      <c r="G71" s="51">
        <v>5</v>
      </c>
      <c r="H71" s="53">
        <v>5</v>
      </c>
      <c r="I71" s="53"/>
      <c r="J71" s="53"/>
      <c r="K71" s="53"/>
      <c r="L71" s="53"/>
      <c r="M71" s="53"/>
      <c r="N71" s="53"/>
      <c r="O71" s="53"/>
      <c r="P71" s="53"/>
      <c r="Q71" s="53"/>
      <c r="R71" s="53">
        <v>5</v>
      </c>
    </row>
    <row r="72" spans="1:18" ht="12.75" customHeight="1">
      <c r="A72" s="9">
        <f t="shared" si="32"/>
        <v>59</v>
      </c>
      <c r="B72" s="6" t="s">
        <v>13</v>
      </c>
      <c r="C72" s="36">
        <v>808</v>
      </c>
      <c r="D72" s="42" t="s">
        <v>31</v>
      </c>
      <c r="E72" s="42"/>
      <c r="F72" s="42"/>
      <c r="G72" s="43">
        <f>G73</f>
        <v>82.9</v>
      </c>
      <c r="H72" s="43">
        <f t="shared" ref="H72:R72" si="35">H73</f>
        <v>77.900000000000006</v>
      </c>
      <c r="I72" s="43">
        <f t="shared" si="35"/>
        <v>0</v>
      </c>
      <c r="J72" s="43">
        <f t="shared" si="35"/>
        <v>0</v>
      </c>
      <c r="K72" s="43">
        <f t="shared" si="35"/>
        <v>0</v>
      </c>
      <c r="L72" s="43">
        <f t="shared" si="35"/>
        <v>0</v>
      </c>
      <c r="M72" s="43">
        <f t="shared" si="35"/>
        <v>0</v>
      </c>
      <c r="N72" s="43">
        <f t="shared" si="35"/>
        <v>0</v>
      </c>
      <c r="O72" s="43">
        <f t="shared" si="35"/>
        <v>0</v>
      </c>
      <c r="P72" s="43">
        <f t="shared" si="35"/>
        <v>0</v>
      </c>
      <c r="Q72" s="43">
        <f t="shared" si="35"/>
        <v>0</v>
      </c>
      <c r="R72" s="44">
        <f t="shared" si="35"/>
        <v>79.800000000000011</v>
      </c>
    </row>
    <row r="73" spans="1:18">
      <c r="A73" s="9">
        <f t="shared" si="32"/>
        <v>60</v>
      </c>
      <c r="B73" s="12" t="s">
        <v>14</v>
      </c>
      <c r="C73" s="36">
        <v>808</v>
      </c>
      <c r="D73" s="65" t="s">
        <v>32</v>
      </c>
      <c r="E73" s="65"/>
      <c r="F73" s="65"/>
      <c r="G73" s="66">
        <f>G74</f>
        <v>82.9</v>
      </c>
      <c r="H73" s="67">
        <f>H74</f>
        <v>77.900000000000006</v>
      </c>
      <c r="I73" s="67"/>
      <c r="J73" s="67"/>
      <c r="K73" s="67"/>
      <c r="L73" s="67"/>
      <c r="M73" s="67"/>
      <c r="N73" s="67"/>
      <c r="O73" s="67"/>
      <c r="P73" s="67"/>
      <c r="Q73" s="67"/>
      <c r="R73" s="67">
        <f t="shared" ref="R73:R77" si="36">R74</f>
        <v>79.800000000000011</v>
      </c>
    </row>
    <row r="74" spans="1:18">
      <c r="A74" s="9">
        <f t="shared" si="32"/>
        <v>61</v>
      </c>
      <c r="B74" s="10" t="s">
        <v>76</v>
      </c>
      <c r="C74" s="36">
        <v>808</v>
      </c>
      <c r="D74" s="48" t="s">
        <v>32</v>
      </c>
      <c r="E74" s="48" t="s">
        <v>49</v>
      </c>
      <c r="F74" s="48"/>
      <c r="G74" s="49">
        <f>G75</f>
        <v>82.9</v>
      </c>
      <c r="H74" s="68">
        <f>H75</f>
        <v>77.900000000000006</v>
      </c>
      <c r="I74" s="68"/>
      <c r="J74" s="68"/>
      <c r="K74" s="68"/>
      <c r="L74" s="68"/>
      <c r="M74" s="68"/>
      <c r="N74" s="68"/>
      <c r="O74" s="68"/>
      <c r="P74" s="68"/>
      <c r="Q74" s="68"/>
      <c r="R74" s="68">
        <f t="shared" si="36"/>
        <v>79.800000000000011</v>
      </c>
    </row>
    <row r="75" spans="1:18">
      <c r="A75" s="9">
        <f t="shared" si="32"/>
        <v>62</v>
      </c>
      <c r="B75" s="10" t="s">
        <v>77</v>
      </c>
      <c r="C75" s="36">
        <v>808</v>
      </c>
      <c r="D75" s="48" t="s">
        <v>32</v>
      </c>
      <c r="E75" s="48" t="s">
        <v>48</v>
      </c>
      <c r="F75" s="48"/>
      <c r="G75" s="49">
        <f>G76</f>
        <v>82.9</v>
      </c>
      <c r="H75" s="68">
        <f>H76</f>
        <v>77.900000000000006</v>
      </c>
      <c r="I75" s="68"/>
      <c r="J75" s="68"/>
      <c r="K75" s="68"/>
      <c r="L75" s="68"/>
      <c r="M75" s="68"/>
      <c r="N75" s="68"/>
      <c r="O75" s="68"/>
      <c r="P75" s="68"/>
      <c r="Q75" s="68"/>
      <c r="R75" s="68">
        <f t="shared" si="36"/>
        <v>79.800000000000011</v>
      </c>
    </row>
    <row r="76" spans="1:18" ht="24" customHeight="1">
      <c r="A76" s="9">
        <f t="shared" si="32"/>
        <v>63</v>
      </c>
      <c r="B76" s="10" t="s">
        <v>83</v>
      </c>
      <c r="C76" s="36">
        <v>808</v>
      </c>
      <c r="D76" s="48" t="s">
        <v>32</v>
      </c>
      <c r="E76" s="48" t="s">
        <v>54</v>
      </c>
      <c r="F76" s="48"/>
      <c r="G76" s="49">
        <f>G77+G79</f>
        <v>82.9</v>
      </c>
      <c r="H76" s="68">
        <f>H77+H79</f>
        <v>77.900000000000006</v>
      </c>
      <c r="I76" s="68">
        <f t="shared" ref="I76:R76" si="37">I77+I79</f>
        <v>0</v>
      </c>
      <c r="J76" s="68">
        <f t="shared" si="37"/>
        <v>0</v>
      </c>
      <c r="K76" s="68">
        <f t="shared" si="37"/>
        <v>0</v>
      </c>
      <c r="L76" s="68">
        <f t="shared" si="37"/>
        <v>0</v>
      </c>
      <c r="M76" s="68">
        <f t="shared" si="37"/>
        <v>0</v>
      </c>
      <c r="N76" s="68">
        <f t="shared" si="37"/>
        <v>0</v>
      </c>
      <c r="O76" s="68">
        <f t="shared" si="37"/>
        <v>0</v>
      </c>
      <c r="P76" s="68">
        <f t="shared" si="37"/>
        <v>0</v>
      </c>
      <c r="Q76" s="68">
        <f t="shared" si="37"/>
        <v>0</v>
      </c>
      <c r="R76" s="68">
        <f t="shared" si="37"/>
        <v>79.800000000000011</v>
      </c>
    </row>
    <row r="77" spans="1:18" ht="37.5" customHeight="1">
      <c r="A77" s="9">
        <f t="shared" si="32"/>
        <v>64</v>
      </c>
      <c r="B77" s="10" t="s">
        <v>7</v>
      </c>
      <c r="C77" s="36">
        <v>808</v>
      </c>
      <c r="D77" s="48" t="s">
        <v>32</v>
      </c>
      <c r="E77" s="48" t="s">
        <v>54</v>
      </c>
      <c r="F77" s="48">
        <v>100</v>
      </c>
      <c r="G77" s="49">
        <f>G78</f>
        <v>63.7</v>
      </c>
      <c r="H77" s="68">
        <f>H78</f>
        <v>60.2</v>
      </c>
      <c r="I77" s="68"/>
      <c r="J77" s="68"/>
      <c r="K77" s="68"/>
      <c r="L77" s="68"/>
      <c r="M77" s="68"/>
      <c r="N77" s="68"/>
      <c r="O77" s="68"/>
      <c r="P77" s="68"/>
      <c r="Q77" s="68"/>
      <c r="R77" s="68">
        <f t="shared" si="36"/>
        <v>60.2</v>
      </c>
    </row>
    <row r="78" spans="1:18">
      <c r="A78" s="9">
        <f t="shared" si="32"/>
        <v>65</v>
      </c>
      <c r="B78" s="10" t="s">
        <v>45</v>
      </c>
      <c r="C78" s="36">
        <v>808</v>
      </c>
      <c r="D78" s="48" t="s">
        <v>32</v>
      </c>
      <c r="E78" s="48" t="s">
        <v>54</v>
      </c>
      <c r="F78" s="48">
        <v>120</v>
      </c>
      <c r="G78" s="49">
        <v>63.7</v>
      </c>
      <c r="H78" s="68">
        <v>60.2</v>
      </c>
      <c r="I78" s="68"/>
      <c r="J78" s="68"/>
      <c r="K78" s="68"/>
      <c r="L78" s="68"/>
      <c r="M78" s="68"/>
      <c r="N78" s="68"/>
      <c r="O78" s="68"/>
      <c r="P78" s="68"/>
      <c r="Q78" s="68"/>
      <c r="R78" s="68">
        <v>60.2</v>
      </c>
    </row>
    <row r="79" spans="1:18">
      <c r="A79" s="9">
        <f t="shared" si="32"/>
        <v>66</v>
      </c>
      <c r="B79" s="10" t="s">
        <v>62</v>
      </c>
      <c r="C79" s="36">
        <v>808</v>
      </c>
      <c r="D79" s="48" t="s">
        <v>32</v>
      </c>
      <c r="E79" s="48" t="s">
        <v>54</v>
      </c>
      <c r="F79" s="48">
        <v>200</v>
      </c>
      <c r="G79" s="49">
        <f>G80</f>
        <v>19.2</v>
      </c>
      <c r="H79" s="68">
        <f>H80</f>
        <v>17.7</v>
      </c>
      <c r="I79" s="68"/>
      <c r="J79" s="68"/>
      <c r="K79" s="68"/>
      <c r="L79" s="68"/>
      <c r="M79" s="68"/>
      <c r="N79" s="68"/>
      <c r="O79" s="68"/>
      <c r="P79" s="68"/>
      <c r="Q79" s="68"/>
      <c r="R79" s="68">
        <v>19.600000000000001</v>
      </c>
    </row>
    <row r="80" spans="1:18">
      <c r="A80" s="9">
        <f t="shared" si="32"/>
        <v>67</v>
      </c>
      <c r="B80" s="11" t="s">
        <v>10</v>
      </c>
      <c r="C80" s="36">
        <v>808</v>
      </c>
      <c r="D80" s="50" t="s">
        <v>32</v>
      </c>
      <c r="E80" s="50" t="s">
        <v>54</v>
      </c>
      <c r="F80" s="50">
        <v>240</v>
      </c>
      <c r="G80" s="51">
        <v>19.2</v>
      </c>
      <c r="H80" s="68">
        <v>17.7</v>
      </c>
      <c r="I80" s="68"/>
      <c r="J80" s="68"/>
      <c r="K80" s="68"/>
      <c r="L80" s="68"/>
      <c r="M80" s="68"/>
      <c r="N80" s="68"/>
      <c r="O80" s="68"/>
      <c r="P80" s="68"/>
      <c r="Q80" s="68"/>
      <c r="R80" s="68">
        <v>19.600000000000001</v>
      </c>
    </row>
    <row r="81" spans="1:18">
      <c r="A81" s="9">
        <f t="shared" si="32"/>
        <v>68</v>
      </c>
      <c r="B81" s="13" t="s">
        <v>57</v>
      </c>
      <c r="C81" s="36">
        <v>808</v>
      </c>
      <c r="D81" s="62" t="s">
        <v>51</v>
      </c>
      <c r="E81" s="62"/>
      <c r="F81" s="62"/>
      <c r="G81" s="63">
        <f>G82</f>
        <v>42.9</v>
      </c>
      <c r="H81" s="63">
        <f>H82</f>
        <v>56</v>
      </c>
      <c r="I81" s="63" t="e">
        <f>I82+#REF!</f>
        <v>#REF!</v>
      </c>
      <c r="J81" s="63" t="e">
        <f>J82+#REF!</f>
        <v>#REF!</v>
      </c>
      <c r="K81" s="63" t="e">
        <f>K82+#REF!</f>
        <v>#REF!</v>
      </c>
      <c r="L81" s="63" t="e">
        <f>L82+#REF!</f>
        <v>#REF!</v>
      </c>
      <c r="M81" s="63" t="e">
        <f>M82+#REF!</f>
        <v>#REF!</v>
      </c>
      <c r="N81" s="63" t="e">
        <f>N82+#REF!</f>
        <v>#REF!</v>
      </c>
      <c r="O81" s="63" t="e">
        <f>O82+#REF!</f>
        <v>#REF!</v>
      </c>
      <c r="P81" s="63" t="e">
        <f>P82+#REF!</f>
        <v>#REF!</v>
      </c>
      <c r="Q81" s="63" t="e">
        <f>Q82+#REF!</f>
        <v>#REF!</v>
      </c>
      <c r="R81" s="69">
        <f>R82</f>
        <v>56</v>
      </c>
    </row>
    <row r="82" spans="1:18">
      <c r="A82" s="9">
        <f t="shared" si="32"/>
        <v>69</v>
      </c>
      <c r="B82" s="11" t="s">
        <v>58</v>
      </c>
      <c r="C82" s="36">
        <v>808</v>
      </c>
      <c r="D82" s="50" t="s">
        <v>59</v>
      </c>
      <c r="E82" s="50"/>
      <c r="F82" s="62"/>
      <c r="G82" s="51">
        <f>G83+G87</f>
        <v>42.9</v>
      </c>
      <c r="H82" s="51">
        <f t="shared" ref="H82:R82" si="38">H83+H87</f>
        <v>56</v>
      </c>
      <c r="I82" s="51">
        <f t="shared" si="38"/>
        <v>40</v>
      </c>
      <c r="J82" s="51">
        <f t="shared" si="38"/>
        <v>40</v>
      </c>
      <c r="K82" s="51">
        <f t="shared" si="38"/>
        <v>40</v>
      </c>
      <c r="L82" s="51">
        <f t="shared" si="38"/>
        <v>40</v>
      </c>
      <c r="M82" s="51">
        <f t="shared" si="38"/>
        <v>40</v>
      </c>
      <c r="N82" s="51">
        <f t="shared" si="38"/>
        <v>40</v>
      </c>
      <c r="O82" s="51">
        <f t="shared" si="38"/>
        <v>40</v>
      </c>
      <c r="P82" s="51">
        <f t="shared" si="38"/>
        <v>40</v>
      </c>
      <c r="Q82" s="51">
        <f t="shared" si="38"/>
        <v>40</v>
      </c>
      <c r="R82" s="51">
        <f t="shared" si="38"/>
        <v>56</v>
      </c>
    </row>
    <row r="83" spans="1:18" ht="24">
      <c r="A83" s="9">
        <f t="shared" si="32"/>
        <v>70</v>
      </c>
      <c r="B83" s="17" t="s">
        <v>95</v>
      </c>
      <c r="C83" s="36">
        <v>808</v>
      </c>
      <c r="D83" s="50" t="s">
        <v>59</v>
      </c>
      <c r="E83" s="70" t="s">
        <v>69</v>
      </c>
      <c r="F83" s="62"/>
      <c r="G83" s="51">
        <f>G84</f>
        <v>8.4</v>
      </c>
      <c r="H83" s="51">
        <f t="shared" ref="H83:R83" si="39">H84</f>
        <v>7.7</v>
      </c>
      <c r="I83" s="51">
        <f t="shared" si="39"/>
        <v>40</v>
      </c>
      <c r="J83" s="51">
        <f t="shared" si="39"/>
        <v>40</v>
      </c>
      <c r="K83" s="51">
        <f t="shared" si="39"/>
        <v>40</v>
      </c>
      <c r="L83" s="51">
        <f t="shared" si="39"/>
        <v>40</v>
      </c>
      <c r="M83" s="51">
        <f t="shared" si="39"/>
        <v>40</v>
      </c>
      <c r="N83" s="51">
        <f t="shared" si="39"/>
        <v>40</v>
      </c>
      <c r="O83" s="51">
        <f t="shared" si="39"/>
        <v>40</v>
      </c>
      <c r="P83" s="51">
        <f t="shared" si="39"/>
        <v>40</v>
      </c>
      <c r="Q83" s="51">
        <f t="shared" si="39"/>
        <v>40</v>
      </c>
      <c r="R83" s="60">
        <f t="shared" si="39"/>
        <v>7.7</v>
      </c>
    </row>
    <row r="84" spans="1:18" ht="37.5" customHeight="1">
      <c r="A84" s="9">
        <f t="shared" si="32"/>
        <v>71</v>
      </c>
      <c r="B84" s="18" t="s">
        <v>96</v>
      </c>
      <c r="C84" s="36">
        <v>808</v>
      </c>
      <c r="D84" s="50" t="s">
        <v>59</v>
      </c>
      <c r="E84" s="70" t="s">
        <v>97</v>
      </c>
      <c r="F84" s="62"/>
      <c r="G84" s="51">
        <f>G85</f>
        <v>8.4</v>
      </c>
      <c r="H84" s="51">
        <f t="shared" ref="H84:R84" si="40">H85</f>
        <v>7.7</v>
      </c>
      <c r="I84" s="51">
        <f t="shared" si="40"/>
        <v>40</v>
      </c>
      <c r="J84" s="51">
        <f t="shared" si="40"/>
        <v>40</v>
      </c>
      <c r="K84" s="51">
        <f t="shared" si="40"/>
        <v>40</v>
      </c>
      <c r="L84" s="51">
        <f t="shared" si="40"/>
        <v>40</v>
      </c>
      <c r="M84" s="51">
        <f t="shared" si="40"/>
        <v>40</v>
      </c>
      <c r="N84" s="51">
        <f t="shared" si="40"/>
        <v>40</v>
      </c>
      <c r="O84" s="51">
        <f t="shared" si="40"/>
        <v>40</v>
      </c>
      <c r="P84" s="51">
        <f t="shared" si="40"/>
        <v>40</v>
      </c>
      <c r="Q84" s="51">
        <f t="shared" si="40"/>
        <v>40</v>
      </c>
      <c r="R84" s="60">
        <f t="shared" si="40"/>
        <v>7.7</v>
      </c>
    </row>
    <row r="85" spans="1:18">
      <c r="A85" s="9">
        <f t="shared" si="32"/>
        <v>72</v>
      </c>
      <c r="B85" s="10" t="s">
        <v>62</v>
      </c>
      <c r="C85" s="36">
        <v>808</v>
      </c>
      <c r="D85" s="50" t="s">
        <v>59</v>
      </c>
      <c r="E85" s="70" t="s">
        <v>97</v>
      </c>
      <c r="F85" s="50" t="s">
        <v>41</v>
      </c>
      <c r="G85" s="51">
        <f>G86</f>
        <v>8.4</v>
      </c>
      <c r="H85" s="51">
        <f t="shared" ref="H85:R85" si="41">H86</f>
        <v>7.7</v>
      </c>
      <c r="I85" s="51">
        <f t="shared" si="41"/>
        <v>40</v>
      </c>
      <c r="J85" s="51">
        <f t="shared" si="41"/>
        <v>40</v>
      </c>
      <c r="K85" s="51">
        <f t="shared" si="41"/>
        <v>40</v>
      </c>
      <c r="L85" s="51">
        <f t="shared" si="41"/>
        <v>40</v>
      </c>
      <c r="M85" s="51">
        <f t="shared" si="41"/>
        <v>40</v>
      </c>
      <c r="N85" s="51">
        <f t="shared" si="41"/>
        <v>40</v>
      </c>
      <c r="O85" s="51">
        <f t="shared" si="41"/>
        <v>40</v>
      </c>
      <c r="P85" s="51">
        <f t="shared" si="41"/>
        <v>40</v>
      </c>
      <c r="Q85" s="51">
        <f t="shared" si="41"/>
        <v>40</v>
      </c>
      <c r="R85" s="60">
        <f t="shared" si="41"/>
        <v>7.7</v>
      </c>
    </row>
    <row r="86" spans="1:18">
      <c r="A86" s="9">
        <f t="shared" si="32"/>
        <v>73</v>
      </c>
      <c r="B86" s="11" t="s">
        <v>10</v>
      </c>
      <c r="C86" s="36">
        <v>808</v>
      </c>
      <c r="D86" s="50" t="s">
        <v>59</v>
      </c>
      <c r="E86" s="70" t="s">
        <v>97</v>
      </c>
      <c r="F86" s="50" t="s">
        <v>42</v>
      </c>
      <c r="G86" s="51">
        <v>8.4</v>
      </c>
      <c r="H86" s="51">
        <v>7.7</v>
      </c>
      <c r="I86" s="51">
        <v>40</v>
      </c>
      <c r="J86" s="51">
        <v>40</v>
      </c>
      <c r="K86" s="51">
        <v>40</v>
      </c>
      <c r="L86" s="51">
        <v>40</v>
      </c>
      <c r="M86" s="51">
        <v>40</v>
      </c>
      <c r="N86" s="51">
        <v>40</v>
      </c>
      <c r="O86" s="51">
        <v>40</v>
      </c>
      <c r="P86" s="51">
        <v>40</v>
      </c>
      <c r="Q86" s="51">
        <v>40</v>
      </c>
      <c r="R86" s="60">
        <v>7.7</v>
      </c>
    </row>
    <row r="87" spans="1:18" ht="36">
      <c r="A87" s="9">
        <f t="shared" si="32"/>
        <v>74</v>
      </c>
      <c r="B87" s="11" t="s">
        <v>119</v>
      </c>
      <c r="C87" s="36">
        <v>808</v>
      </c>
      <c r="D87" s="50" t="s">
        <v>59</v>
      </c>
      <c r="E87" s="50" t="s">
        <v>98</v>
      </c>
      <c r="F87" s="50"/>
      <c r="G87" s="51">
        <f>G88</f>
        <v>34.5</v>
      </c>
      <c r="H87" s="51">
        <f t="shared" ref="H87:R87" si="42">H88</f>
        <v>48.3</v>
      </c>
      <c r="I87" s="51">
        <f t="shared" si="42"/>
        <v>0</v>
      </c>
      <c r="J87" s="51">
        <f t="shared" si="42"/>
        <v>0</v>
      </c>
      <c r="K87" s="51">
        <f t="shared" si="42"/>
        <v>0</v>
      </c>
      <c r="L87" s="51">
        <f t="shared" si="42"/>
        <v>0</v>
      </c>
      <c r="M87" s="51">
        <f t="shared" si="42"/>
        <v>0</v>
      </c>
      <c r="N87" s="51">
        <f t="shared" si="42"/>
        <v>0</v>
      </c>
      <c r="O87" s="51">
        <f t="shared" si="42"/>
        <v>0</v>
      </c>
      <c r="P87" s="51">
        <f t="shared" si="42"/>
        <v>0</v>
      </c>
      <c r="Q87" s="51">
        <f t="shared" si="42"/>
        <v>0</v>
      </c>
      <c r="R87" s="60">
        <f t="shared" si="42"/>
        <v>48.3</v>
      </c>
    </row>
    <row r="88" spans="1:18">
      <c r="A88" s="9">
        <f t="shared" si="32"/>
        <v>75</v>
      </c>
      <c r="B88" s="10" t="s">
        <v>62</v>
      </c>
      <c r="C88" s="36">
        <v>808</v>
      </c>
      <c r="D88" s="50" t="s">
        <v>59</v>
      </c>
      <c r="E88" s="50" t="s">
        <v>98</v>
      </c>
      <c r="F88" s="50" t="s">
        <v>41</v>
      </c>
      <c r="G88" s="51">
        <f>G89</f>
        <v>34.5</v>
      </c>
      <c r="H88" s="51">
        <f t="shared" ref="H88:R88" si="43">H89</f>
        <v>48.3</v>
      </c>
      <c r="I88" s="51">
        <f t="shared" si="43"/>
        <v>0</v>
      </c>
      <c r="J88" s="51">
        <f t="shared" si="43"/>
        <v>0</v>
      </c>
      <c r="K88" s="51">
        <f t="shared" si="43"/>
        <v>0</v>
      </c>
      <c r="L88" s="51">
        <f t="shared" si="43"/>
        <v>0</v>
      </c>
      <c r="M88" s="51">
        <f t="shared" si="43"/>
        <v>0</v>
      </c>
      <c r="N88" s="51">
        <f t="shared" si="43"/>
        <v>0</v>
      </c>
      <c r="O88" s="51">
        <f t="shared" si="43"/>
        <v>0</v>
      </c>
      <c r="P88" s="51">
        <f t="shared" si="43"/>
        <v>0</v>
      </c>
      <c r="Q88" s="51">
        <f t="shared" si="43"/>
        <v>0</v>
      </c>
      <c r="R88" s="60">
        <f t="shared" si="43"/>
        <v>48.3</v>
      </c>
    </row>
    <row r="89" spans="1:18">
      <c r="A89" s="9">
        <f t="shared" si="32"/>
        <v>76</v>
      </c>
      <c r="B89" s="11" t="s">
        <v>10</v>
      </c>
      <c r="C89" s="36">
        <v>808</v>
      </c>
      <c r="D89" s="50" t="s">
        <v>59</v>
      </c>
      <c r="E89" s="50" t="s">
        <v>98</v>
      </c>
      <c r="F89" s="50" t="s">
        <v>42</v>
      </c>
      <c r="G89" s="51">
        <v>34.5</v>
      </c>
      <c r="H89" s="51">
        <v>48.3</v>
      </c>
      <c r="I89" s="51"/>
      <c r="J89" s="51"/>
      <c r="K89" s="51"/>
      <c r="L89" s="51"/>
      <c r="M89" s="51"/>
      <c r="N89" s="51"/>
      <c r="O89" s="51"/>
      <c r="P89" s="51"/>
      <c r="Q89" s="51"/>
      <c r="R89" s="47">
        <v>48.3</v>
      </c>
    </row>
    <row r="90" spans="1:18">
      <c r="A90" s="9">
        <f>A89+1</f>
        <v>77</v>
      </c>
      <c r="B90" s="6" t="s">
        <v>37</v>
      </c>
      <c r="C90" s="36">
        <v>808</v>
      </c>
      <c r="D90" s="42" t="s">
        <v>38</v>
      </c>
      <c r="E90" s="42"/>
      <c r="F90" s="42"/>
      <c r="G90" s="43">
        <f t="shared" ref="G90:G95" si="44">G91</f>
        <v>760.09999999999991</v>
      </c>
      <c r="H90" s="67">
        <f t="shared" ref="H90:H95" si="45">H91</f>
        <v>630.4</v>
      </c>
      <c r="I90" s="67">
        <f t="shared" ref="I90:R90" si="46">I91</f>
        <v>0</v>
      </c>
      <c r="J90" s="67">
        <f t="shared" si="46"/>
        <v>0</v>
      </c>
      <c r="K90" s="67">
        <f t="shared" si="46"/>
        <v>0</v>
      </c>
      <c r="L90" s="67">
        <f t="shared" si="46"/>
        <v>0</v>
      </c>
      <c r="M90" s="67">
        <f t="shared" si="46"/>
        <v>0</v>
      </c>
      <c r="N90" s="67">
        <f t="shared" si="46"/>
        <v>0</v>
      </c>
      <c r="O90" s="67">
        <f t="shared" si="46"/>
        <v>0</v>
      </c>
      <c r="P90" s="67">
        <f t="shared" si="46"/>
        <v>0</v>
      </c>
      <c r="Q90" s="67">
        <f t="shared" si="46"/>
        <v>0</v>
      </c>
      <c r="R90" s="67">
        <f t="shared" si="46"/>
        <v>641.9</v>
      </c>
    </row>
    <row r="91" spans="1:18">
      <c r="A91" s="9">
        <f t="shared" si="32"/>
        <v>78</v>
      </c>
      <c r="B91" s="12" t="s">
        <v>39</v>
      </c>
      <c r="C91" s="36">
        <v>808</v>
      </c>
      <c r="D91" s="65" t="s">
        <v>40</v>
      </c>
      <c r="E91" s="65"/>
      <c r="F91" s="65"/>
      <c r="G91" s="66">
        <f>G92+G100</f>
        <v>760.09999999999991</v>
      </c>
      <c r="H91" s="66">
        <f t="shared" ref="H91:R91" si="47">H92+H100</f>
        <v>630.4</v>
      </c>
      <c r="I91" s="66">
        <f t="shared" si="47"/>
        <v>0</v>
      </c>
      <c r="J91" s="66">
        <f t="shared" si="47"/>
        <v>0</v>
      </c>
      <c r="K91" s="66">
        <f t="shared" si="47"/>
        <v>0</v>
      </c>
      <c r="L91" s="66">
        <f t="shared" si="47"/>
        <v>0</v>
      </c>
      <c r="M91" s="66">
        <f t="shared" si="47"/>
        <v>0</v>
      </c>
      <c r="N91" s="66">
        <f t="shared" si="47"/>
        <v>0</v>
      </c>
      <c r="O91" s="66">
        <f t="shared" si="47"/>
        <v>0</v>
      </c>
      <c r="P91" s="66">
        <f t="shared" si="47"/>
        <v>0</v>
      </c>
      <c r="Q91" s="66">
        <f t="shared" si="47"/>
        <v>0</v>
      </c>
      <c r="R91" s="66">
        <f t="shared" si="47"/>
        <v>641.9</v>
      </c>
    </row>
    <row r="92" spans="1:18" ht="26.25">
      <c r="A92" s="9">
        <f t="shared" si="32"/>
        <v>79</v>
      </c>
      <c r="B92" s="20" t="s">
        <v>99</v>
      </c>
      <c r="C92" s="36">
        <v>808</v>
      </c>
      <c r="D92" s="48" t="s">
        <v>40</v>
      </c>
      <c r="E92" s="48" t="s">
        <v>69</v>
      </c>
      <c r="F92" s="48"/>
      <c r="G92" s="49">
        <f t="shared" si="44"/>
        <v>455.4</v>
      </c>
      <c r="H92" s="68">
        <f t="shared" si="45"/>
        <v>300.79999999999995</v>
      </c>
      <c r="I92" s="68">
        <f t="shared" ref="I92:R92" si="48">I93</f>
        <v>0</v>
      </c>
      <c r="J92" s="68">
        <f t="shared" si="48"/>
        <v>0</v>
      </c>
      <c r="K92" s="68">
        <f t="shared" si="48"/>
        <v>0</v>
      </c>
      <c r="L92" s="68">
        <f t="shared" si="48"/>
        <v>0</v>
      </c>
      <c r="M92" s="68">
        <f t="shared" si="48"/>
        <v>0</v>
      </c>
      <c r="N92" s="68">
        <f t="shared" si="48"/>
        <v>0</v>
      </c>
      <c r="O92" s="68">
        <f t="shared" si="48"/>
        <v>0</v>
      </c>
      <c r="P92" s="68">
        <f t="shared" si="48"/>
        <v>0</v>
      </c>
      <c r="Q92" s="68">
        <f t="shared" si="48"/>
        <v>0</v>
      </c>
      <c r="R92" s="68">
        <f t="shared" si="48"/>
        <v>312.29999999999995</v>
      </c>
    </row>
    <row r="93" spans="1:18" ht="25.5">
      <c r="A93" s="9">
        <f t="shared" si="32"/>
        <v>80</v>
      </c>
      <c r="B93" s="16" t="s">
        <v>100</v>
      </c>
      <c r="C93" s="36">
        <v>808</v>
      </c>
      <c r="D93" s="48" t="s">
        <v>40</v>
      </c>
      <c r="E93" s="48" t="s">
        <v>103</v>
      </c>
      <c r="F93" s="42"/>
      <c r="G93" s="49">
        <f>G94+G97+G103</f>
        <v>455.4</v>
      </c>
      <c r="H93" s="49">
        <f t="shared" ref="H93:R93" si="49">H94+H97+H103</f>
        <v>300.79999999999995</v>
      </c>
      <c r="I93" s="49">
        <f t="shared" si="49"/>
        <v>0</v>
      </c>
      <c r="J93" s="49">
        <f t="shared" si="49"/>
        <v>0</v>
      </c>
      <c r="K93" s="49">
        <f t="shared" si="49"/>
        <v>0</v>
      </c>
      <c r="L93" s="49">
        <f t="shared" si="49"/>
        <v>0</v>
      </c>
      <c r="M93" s="49">
        <f t="shared" si="49"/>
        <v>0</v>
      </c>
      <c r="N93" s="49">
        <f t="shared" si="49"/>
        <v>0</v>
      </c>
      <c r="O93" s="49">
        <f t="shared" si="49"/>
        <v>0</v>
      </c>
      <c r="P93" s="49">
        <f t="shared" si="49"/>
        <v>0</v>
      </c>
      <c r="Q93" s="49">
        <f t="shared" si="49"/>
        <v>0</v>
      </c>
      <c r="R93" s="49">
        <f t="shared" si="49"/>
        <v>312.29999999999995</v>
      </c>
    </row>
    <row r="94" spans="1:18" ht="64.5" customHeight="1">
      <c r="A94" s="9">
        <f t="shared" si="32"/>
        <v>81</v>
      </c>
      <c r="B94" s="16" t="s">
        <v>101</v>
      </c>
      <c r="C94" s="36">
        <v>808</v>
      </c>
      <c r="D94" s="48" t="s">
        <v>40</v>
      </c>
      <c r="E94" s="70" t="s">
        <v>102</v>
      </c>
      <c r="F94" s="42"/>
      <c r="G94" s="49">
        <f t="shared" si="44"/>
        <v>287.60000000000002</v>
      </c>
      <c r="H94" s="68">
        <f t="shared" si="45"/>
        <v>128.4</v>
      </c>
      <c r="I94" s="68">
        <f t="shared" ref="I94:R94" si="50">I95</f>
        <v>0</v>
      </c>
      <c r="J94" s="68">
        <f t="shared" si="50"/>
        <v>0</v>
      </c>
      <c r="K94" s="68">
        <f t="shared" si="50"/>
        <v>0</v>
      </c>
      <c r="L94" s="68">
        <f t="shared" si="50"/>
        <v>0</v>
      </c>
      <c r="M94" s="68">
        <f t="shared" si="50"/>
        <v>0</v>
      </c>
      <c r="N94" s="68">
        <f t="shared" si="50"/>
        <v>0</v>
      </c>
      <c r="O94" s="68">
        <f t="shared" si="50"/>
        <v>0</v>
      </c>
      <c r="P94" s="68">
        <f t="shared" si="50"/>
        <v>0</v>
      </c>
      <c r="Q94" s="68">
        <f t="shared" si="50"/>
        <v>0</v>
      </c>
      <c r="R94" s="68">
        <f t="shared" si="50"/>
        <v>133.69999999999999</v>
      </c>
    </row>
    <row r="95" spans="1:18">
      <c r="A95" s="9">
        <f t="shared" si="32"/>
        <v>82</v>
      </c>
      <c r="B95" s="10" t="s">
        <v>62</v>
      </c>
      <c r="C95" s="36">
        <v>808</v>
      </c>
      <c r="D95" s="48" t="s">
        <v>40</v>
      </c>
      <c r="E95" s="48" t="s">
        <v>102</v>
      </c>
      <c r="F95" s="48" t="s">
        <v>41</v>
      </c>
      <c r="G95" s="49">
        <f t="shared" si="44"/>
        <v>287.60000000000002</v>
      </c>
      <c r="H95" s="68">
        <f t="shared" si="45"/>
        <v>128.4</v>
      </c>
      <c r="I95" s="68">
        <f t="shared" ref="I95:R95" si="51">I96</f>
        <v>0</v>
      </c>
      <c r="J95" s="68">
        <f t="shared" si="51"/>
        <v>0</v>
      </c>
      <c r="K95" s="68">
        <f t="shared" si="51"/>
        <v>0</v>
      </c>
      <c r="L95" s="68">
        <f t="shared" si="51"/>
        <v>0</v>
      </c>
      <c r="M95" s="68">
        <f t="shared" si="51"/>
        <v>0</v>
      </c>
      <c r="N95" s="68">
        <f t="shared" si="51"/>
        <v>0</v>
      </c>
      <c r="O95" s="68">
        <f t="shared" si="51"/>
        <v>0</v>
      </c>
      <c r="P95" s="68">
        <f t="shared" si="51"/>
        <v>0</v>
      </c>
      <c r="Q95" s="68">
        <f t="shared" si="51"/>
        <v>0</v>
      </c>
      <c r="R95" s="68">
        <f t="shared" si="51"/>
        <v>133.69999999999999</v>
      </c>
    </row>
    <row r="96" spans="1:18">
      <c r="A96" s="9">
        <f t="shared" si="32"/>
        <v>83</v>
      </c>
      <c r="B96" s="11" t="s">
        <v>10</v>
      </c>
      <c r="C96" s="36">
        <v>808</v>
      </c>
      <c r="D96" s="50" t="s">
        <v>40</v>
      </c>
      <c r="E96" s="50" t="s">
        <v>102</v>
      </c>
      <c r="F96" s="50" t="s">
        <v>42</v>
      </c>
      <c r="G96" s="51">
        <v>287.60000000000002</v>
      </c>
      <c r="H96" s="68">
        <v>128.4</v>
      </c>
      <c r="I96" s="68"/>
      <c r="J96" s="68"/>
      <c r="K96" s="68"/>
      <c r="L96" s="68"/>
      <c r="M96" s="68"/>
      <c r="N96" s="68"/>
      <c r="O96" s="68"/>
      <c r="P96" s="68"/>
      <c r="Q96" s="68"/>
      <c r="R96" s="68">
        <v>133.69999999999999</v>
      </c>
    </row>
    <row r="97" spans="1:18" ht="63.75">
      <c r="A97" s="9">
        <f t="shared" si="32"/>
        <v>84</v>
      </c>
      <c r="B97" s="16" t="s">
        <v>126</v>
      </c>
      <c r="C97" s="36">
        <v>808</v>
      </c>
      <c r="D97" s="50" t="s">
        <v>40</v>
      </c>
      <c r="E97" s="50" t="s">
        <v>127</v>
      </c>
      <c r="F97" s="50"/>
      <c r="G97" s="51">
        <f>G98</f>
        <v>152.4</v>
      </c>
      <c r="H97" s="51">
        <f t="shared" ref="H97:R97" si="52">H98</f>
        <v>157</v>
      </c>
      <c r="I97" s="51">
        <f t="shared" si="52"/>
        <v>0</v>
      </c>
      <c r="J97" s="51">
        <f t="shared" si="52"/>
        <v>0</v>
      </c>
      <c r="K97" s="51">
        <f t="shared" si="52"/>
        <v>0</v>
      </c>
      <c r="L97" s="51">
        <f t="shared" si="52"/>
        <v>0</v>
      </c>
      <c r="M97" s="51">
        <f t="shared" si="52"/>
        <v>0</v>
      </c>
      <c r="N97" s="51">
        <f t="shared" si="52"/>
        <v>0</v>
      </c>
      <c r="O97" s="51">
        <f t="shared" si="52"/>
        <v>0</v>
      </c>
      <c r="P97" s="51">
        <f t="shared" si="52"/>
        <v>0</v>
      </c>
      <c r="Q97" s="51">
        <f t="shared" si="52"/>
        <v>0</v>
      </c>
      <c r="R97" s="47">
        <f t="shared" si="52"/>
        <v>163.19999999999999</v>
      </c>
    </row>
    <row r="98" spans="1:18">
      <c r="A98" s="9">
        <f t="shared" si="32"/>
        <v>85</v>
      </c>
      <c r="B98" s="10" t="s">
        <v>62</v>
      </c>
      <c r="C98" s="36">
        <v>808</v>
      </c>
      <c r="D98" s="50" t="s">
        <v>40</v>
      </c>
      <c r="E98" s="50" t="s">
        <v>127</v>
      </c>
      <c r="F98" s="50" t="s">
        <v>41</v>
      </c>
      <c r="G98" s="51">
        <f>G99</f>
        <v>152.4</v>
      </c>
      <c r="H98" s="51">
        <f t="shared" ref="H98:R98" si="53">H99</f>
        <v>157</v>
      </c>
      <c r="I98" s="51">
        <f t="shared" si="53"/>
        <v>0</v>
      </c>
      <c r="J98" s="51">
        <f t="shared" si="53"/>
        <v>0</v>
      </c>
      <c r="K98" s="51">
        <f t="shared" si="53"/>
        <v>0</v>
      </c>
      <c r="L98" s="51">
        <f t="shared" si="53"/>
        <v>0</v>
      </c>
      <c r="M98" s="51">
        <f t="shared" si="53"/>
        <v>0</v>
      </c>
      <c r="N98" s="51">
        <f t="shared" si="53"/>
        <v>0</v>
      </c>
      <c r="O98" s="51">
        <f t="shared" si="53"/>
        <v>0</v>
      </c>
      <c r="P98" s="51">
        <f t="shared" si="53"/>
        <v>0</v>
      </c>
      <c r="Q98" s="51">
        <f t="shared" si="53"/>
        <v>0</v>
      </c>
      <c r="R98" s="47">
        <f t="shared" si="53"/>
        <v>163.19999999999999</v>
      </c>
    </row>
    <row r="99" spans="1:18">
      <c r="A99" s="9">
        <f t="shared" si="32"/>
        <v>86</v>
      </c>
      <c r="B99" s="11" t="s">
        <v>10</v>
      </c>
      <c r="C99" s="36">
        <v>808</v>
      </c>
      <c r="D99" s="50" t="s">
        <v>40</v>
      </c>
      <c r="E99" s="50" t="s">
        <v>127</v>
      </c>
      <c r="F99" s="50" t="s">
        <v>42</v>
      </c>
      <c r="G99" s="51">
        <v>152.4</v>
      </c>
      <c r="H99" s="71">
        <v>157</v>
      </c>
      <c r="I99" s="71"/>
      <c r="J99" s="71"/>
      <c r="K99" s="71"/>
      <c r="L99" s="71"/>
      <c r="M99" s="71"/>
      <c r="N99" s="71"/>
      <c r="O99" s="71"/>
      <c r="P99" s="71"/>
      <c r="Q99" s="71"/>
      <c r="R99" s="68">
        <v>163.19999999999999</v>
      </c>
    </row>
    <row r="100" spans="1:18" ht="27.75" customHeight="1">
      <c r="A100" s="9">
        <f t="shared" si="32"/>
        <v>87</v>
      </c>
      <c r="B100" s="11" t="s">
        <v>122</v>
      </c>
      <c r="C100" s="36">
        <v>808</v>
      </c>
      <c r="D100" s="50" t="s">
        <v>40</v>
      </c>
      <c r="E100" s="50" t="s">
        <v>123</v>
      </c>
      <c r="F100" s="50"/>
      <c r="G100" s="51">
        <f>G101</f>
        <v>304.7</v>
      </c>
      <c r="H100" s="51">
        <f t="shared" ref="H100:R100" si="54">H101</f>
        <v>329.6</v>
      </c>
      <c r="I100" s="51">
        <f t="shared" si="54"/>
        <v>0</v>
      </c>
      <c r="J100" s="51">
        <f t="shared" si="54"/>
        <v>0</v>
      </c>
      <c r="K100" s="51">
        <f t="shared" si="54"/>
        <v>0</v>
      </c>
      <c r="L100" s="51">
        <f t="shared" si="54"/>
        <v>0</v>
      </c>
      <c r="M100" s="51">
        <f t="shared" si="54"/>
        <v>0</v>
      </c>
      <c r="N100" s="51">
        <f t="shared" si="54"/>
        <v>0</v>
      </c>
      <c r="O100" s="51">
        <f t="shared" si="54"/>
        <v>0</v>
      </c>
      <c r="P100" s="51">
        <f t="shared" si="54"/>
        <v>0</v>
      </c>
      <c r="Q100" s="51">
        <f t="shared" si="54"/>
        <v>0</v>
      </c>
      <c r="R100" s="47">
        <f t="shared" si="54"/>
        <v>329.6</v>
      </c>
    </row>
    <row r="101" spans="1:18" ht="12.75" customHeight="1">
      <c r="A101" s="9">
        <f t="shared" si="32"/>
        <v>88</v>
      </c>
      <c r="B101" s="10" t="s">
        <v>124</v>
      </c>
      <c r="C101" s="36">
        <v>808</v>
      </c>
      <c r="D101" s="50" t="s">
        <v>40</v>
      </c>
      <c r="E101" s="50" t="s">
        <v>123</v>
      </c>
      <c r="F101" s="50" t="s">
        <v>65</v>
      </c>
      <c r="G101" s="51">
        <f>G102</f>
        <v>304.7</v>
      </c>
      <c r="H101" s="51">
        <f t="shared" ref="H101:R101" si="55">H102</f>
        <v>329.6</v>
      </c>
      <c r="I101" s="51">
        <f t="shared" si="55"/>
        <v>0</v>
      </c>
      <c r="J101" s="51">
        <f t="shared" si="55"/>
        <v>0</v>
      </c>
      <c r="K101" s="51">
        <f t="shared" si="55"/>
        <v>0</v>
      </c>
      <c r="L101" s="51">
        <f t="shared" si="55"/>
        <v>0</v>
      </c>
      <c r="M101" s="51">
        <f t="shared" si="55"/>
        <v>0</v>
      </c>
      <c r="N101" s="51">
        <f t="shared" si="55"/>
        <v>0</v>
      </c>
      <c r="O101" s="51">
        <f t="shared" si="55"/>
        <v>0</v>
      </c>
      <c r="P101" s="51">
        <f t="shared" si="55"/>
        <v>0</v>
      </c>
      <c r="Q101" s="51">
        <f t="shared" si="55"/>
        <v>0</v>
      </c>
      <c r="R101" s="47">
        <f t="shared" si="55"/>
        <v>329.6</v>
      </c>
    </row>
    <row r="102" spans="1:18" ht="14.25" customHeight="1">
      <c r="A102" s="9">
        <f t="shared" si="32"/>
        <v>89</v>
      </c>
      <c r="B102" s="11" t="s">
        <v>125</v>
      </c>
      <c r="C102" s="36">
        <v>808</v>
      </c>
      <c r="D102" s="50" t="s">
        <v>40</v>
      </c>
      <c r="E102" s="50" t="s">
        <v>123</v>
      </c>
      <c r="F102" s="50" t="s">
        <v>67</v>
      </c>
      <c r="G102" s="51">
        <v>304.7</v>
      </c>
      <c r="H102" s="72">
        <v>329.6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68">
        <v>329.6</v>
      </c>
    </row>
    <row r="103" spans="1:18" ht="51.75" customHeight="1">
      <c r="A103" s="9">
        <f t="shared" si="32"/>
        <v>90</v>
      </c>
      <c r="B103" s="16" t="s">
        <v>135</v>
      </c>
      <c r="C103" s="36">
        <v>808</v>
      </c>
      <c r="D103" s="50" t="s">
        <v>40</v>
      </c>
      <c r="E103" s="50" t="s">
        <v>136</v>
      </c>
      <c r="F103" s="50"/>
      <c r="G103" s="51">
        <f>G104</f>
        <v>15.4</v>
      </c>
      <c r="H103" s="51">
        <f t="shared" ref="H103:R103" si="56">H104</f>
        <v>15.4</v>
      </c>
      <c r="I103" s="51">
        <f t="shared" si="56"/>
        <v>0</v>
      </c>
      <c r="J103" s="51">
        <f t="shared" si="56"/>
        <v>0</v>
      </c>
      <c r="K103" s="51">
        <f t="shared" si="56"/>
        <v>0</v>
      </c>
      <c r="L103" s="51">
        <f t="shared" si="56"/>
        <v>0</v>
      </c>
      <c r="M103" s="51">
        <f t="shared" si="56"/>
        <v>0</v>
      </c>
      <c r="N103" s="51">
        <f t="shared" si="56"/>
        <v>0</v>
      </c>
      <c r="O103" s="51">
        <f t="shared" si="56"/>
        <v>0</v>
      </c>
      <c r="P103" s="51">
        <f t="shared" si="56"/>
        <v>0</v>
      </c>
      <c r="Q103" s="51">
        <f t="shared" si="56"/>
        <v>0</v>
      </c>
      <c r="R103" s="47">
        <f t="shared" si="56"/>
        <v>15.4</v>
      </c>
    </row>
    <row r="104" spans="1:18" ht="14.25" customHeight="1">
      <c r="A104" s="9">
        <f t="shared" si="32"/>
        <v>91</v>
      </c>
      <c r="B104" s="10" t="s">
        <v>62</v>
      </c>
      <c r="C104" s="36">
        <v>808</v>
      </c>
      <c r="D104" s="50" t="s">
        <v>40</v>
      </c>
      <c r="E104" s="50" t="s">
        <v>136</v>
      </c>
      <c r="F104" s="50" t="s">
        <v>41</v>
      </c>
      <c r="G104" s="51">
        <f>G105</f>
        <v>15.4</v>
      </c>
      <c r="H104" s="51">
        <f t="shared" ref="H104:R104" si="57">H105</f>
        <v>15.4</v>
      </c>
      <c r="I104" s="51">
        <f t="shared" si="57"/>
        <v>0</v>
      </c>
      <c r="J104" s="51">
        <f t="shared" si="57"/>
        <v>0</v>
      </c>
      <c r="K104" s="51">
        <f t="shared" si="57"/>
        <v>0</v>
      </c>
      <c r="L104" s="51">
        <f t="shared" si="57"/>
        <v>0</v>
      </c>
      <c r="M104" s="51">
        <f t="shared" si="57"/>
        <v>0</v>
      </c>
      <c r="N104" s="51">
        <f t="shared" si="57"/>
        <v>0</v>
      </c>
      <c r="O104" s="51">
        <f t="shared" si="57"/>
        <v>0</v>
      </c>
      <c r="P104" s="51">
        <f t="shared" si="57"/>
        <v>0</v>
      </c>
      <c r="Q104" s="51">
        <f t="shared" si="57"/>
        <v>0</v>
      </c>
      <c r="R104" s="47">
        <f t="shared" si="57"/>
        <v>15.4</v>
      </c>
    </row>
    <row r="105" spans="1:18" ht="15" customHeight="1">
      <c r="A105" s="9">
        <f t="shared" si="32"/>
        <v>92</v>
      </c>
      <c r="B105" s="11" t="s">
        <v>10</v>
      </c>
      <c r="C105" s="36">
        <v>808</v>
      </c>
      <c r="D105" s="50" t="s">
        <v>40</v>
      </c>
      <c r="E105" s="50" t="s">
        <v>136</v>
      </c>
      <c r="F105" s="50" t="s">
        <v>42</v>
      </c>
      <c r="G105" s="51">
        <v>15.4</v>
      </c>
      <c r="H105" s="72">
        <v>15.4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68">
        <v>15.4</v>
      </c>
    </row>
    <row r="106" spans="1:18">
      <c r="A106" s="9">
        <f t="shared" si="32"/>
        <v>93</v>
      </c>
      <c r="B106" s="6" t="s">
        <v>15</v>
      </c>
      <c r="C106" s="36">
        <v>808</v>
      </c>
      <c r="D106" s="42" t="s">
        <v>33</v>
      </c>
      <c r="E106" s="42"/>
      <c r="F106" s="42"/>
      <c r="G106" s="43">
        <f>G113+G107</f>
        <v>630.20000000000005</v>
      </c>
      <c r="H106" s="43">
        <f t="shared" ref="H106:R106" si="58">H113</f>
        <v>400.3</v>
      </c>
      <c r="I106" s="43">
        <f t="shared" si="58"/>
        <v>134.9</v>
      </c>
      <c r="J106" s="43">
        <f t="shared" si="58"/>
        <v>134.9</v>
      </c>
      <c r="K106" s="43">
        <f t="shared" si="58"/>
        <v>134.9</v>
      </c>
      <c r="L106" s="43">
        <f t="shared" si="58"/>
        <v>134.9</v>
      </c>
      <c r="M106" s="43">
        <f t="shared" si="58"/>
        <v>134.9</v>
      </c>
      <c r="N106" s="43">
        <f t="shared" si="58"/>
        <v>134.9</v>
      </c>
      <c r="O106" s="43">
        <f t="shared" si="58"/>
        <v>134.9</v>
      </c>
      <c r="P106" s="43">
        <f t="shared" si="58"/>
        <v>134.9</v>
      </c>
      <c r="Q106" s="43">
        <f t="shared" si="58"/>
        <v>134.9</v>
      </c>
      <c r="R106" s="44">
        <f t="shared" si="58"/>
        <v>400.3</v>
      </c>
    </row>
    <row r="107" spans="1:18">
      <c r="A107" s="9">
        <f t="shared" si="32"/>
        <v>94</v>
      </c>
      <c r="B107" s="12" t="s">
        <v>128</v>
      </c>
      <c r="C107" s="36">
        <v>808</v>
      </c>
      <c r="D107" s="65" t="s">
        <v>129</v>
      </c>
      <c r="E107" s="65"/>
      <c r="F107" s="65"/>
      <c r="G107" s="66">
        <v>124.3</v>
      </c>
      <c r="H107" s="66">
        <v>0</v>
      </c>
      <c r="I107" s="66"/>
      <c r="J107" s="66"/>
      <c r="K107" s="66"/>
      <c r="L107" s="66"/>
      <c r="M107" s="66"/>
      <c r="N107" s="66"/>
      <c r="O107" s="66"/>
      <c r="P107" s="66"/>
      <c r="Q107" s="66"/>
      <c r="R107" s="44">
        <v>0</v>
      </c>
    </row>
    <row r="108" spans="1:18">
      <c r="A108" s="9">
        <f t="shared" si="32"/>
        <v>95</v>
      </c>
      <c r="B108" s="10" t="s">
        <v>76</v>
      </c>
      <c r="C108" s="36">
        <v>808</v>
      </c>
      <c r="D108" s="65" t="s">
        <v>129</v>
      </c>
      <c r="E108" s="65" t="s">
        <v>49</v>
      </c>
      <c r="F108" s="65"/>
      <c r="G108" s="46">
        <v>124.3</v>
      </c>
      <c r="H108" s="46">
        <v>0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7">
        <v>0</v>
      </c>
    </row>
    <row r="109" spans="1:18">
      <c r="A109" s="9">
        <f t="shared" si="32"/>
        <v>96</v>
      </c>
      <c r="B109" s="10" t="s">
        <v>77</v>
      </c>
      <c r="C109" s="36">
        <v>808</v>
      </c>
      <c r="D109" s="45" t="s">
        <v>129</v>
      </c>
      <c r="E109" s="45" t="s">
        <v>48</v>
      </c>
      <c r="F109" s="65"/>
      <c r="G109" s="46">
        <v>124.3</v>
      </c>
      <c r="H109" s="46">
        <v>0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7">
        <v>0</v>
      </c>
    </row>
    <row r="110" spans="1:18" ht="28.5" customHeight="1">
      <c r="A110" s="9">
        <f t="shared" si="32"/>
        <v>97</v>
      </c>
      <c r="B110" s="8" t="s">
        <v>130</v>
      </c>
      <c r="C110" s="36">
        <v>808</v>
      </c>
      <c r="D110" s="45" t="s">
        <v>129</v>
      </c>
      <c r="E110" s="45" t="s">
        <v>131</v>
      </c>
      <c r="F110" s="65"/>
      <c r="G110" s="46">
        <v>124.3</v>
      </c>
      <c r="H110" s="46">
        <v>0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7">
        <v>0</v>
      </c>
    </row>
    <row r="111" spans="1:18">
      <c r="A111" s="9">
        <f t="shared" si="32"/>
        <v>98</v>
      </c>
      <c r="B111" s="10" t="s">
        <v>62</v>
      </c>
      <c r="C111" s="36">
        <v>808</v>
      </c>
      <c r="D111" s="45" t="s">
        <v>129</v>
      </c>
      <c r="E111" s="45" t="s">
        <v>131</v>
      </c>
      <c r="F111" s="45" t="s">
        <v>41</v>
      </c>
      <c r="G111" s="46">
        <v>124.3</v>
      </c>
      <c r="H111" s="46">
        <v>0</v>
      </c>
      <c r="I111" s="46"/>
      <c r="J111" s="46"/>
      <c r="K111" s="46"/>
      <c r="L111" s="46"/>
      <c r="M111" s="46"/>
      <c r="N111" s="46"/>
      <c r="O111" s="46"/>
      <c r="P111" s="46"/>
      <c r="Q111" s="46"/>
      <c r="R111" s="47">
        <v>0</v>
      </c>
    </row>
    <row r="112" spans="1:18">
      <c r="A112" s="9">
        <f t="shared" si="32"/>
        <v>99</v>
      </c>
      <c r="B112" s="10" t="s">
        <v>10</v>
      </c>
      <c r="C112" s="36">
        <v>808</v>
      </c>
      <c r="D112" s="45" t="s">
        <v>129</v>
      </c>
      <c r="E112" s="45" t="s">
        <v>131</v>
      </c>
      <c r="F112" s="45" t="s">
        <v>42</v>
      </c>
      <c r="G112" s="46">
        <v>124.3</v>
      </c>
      <c r="H112" s="46">
        <v>0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7">
        <v>0</v>
      </c>
    </row>
    <row r="113" spans="1:18">
      <c r="A113" s="9">
        <f t="shared" si="32"/>
        <v>100</v>
      </c>
      <c r="B113" s="12" t="s">
        <v>16</v>
      </c>
      <c r="C113" s="36">
        <v>808</v>
      </c>
      <c r="D113" s="65" t="s">
        <v>34</v>
      </c>
      <c r="E113" s="65"/>
      <c r="F113" s="65"/>
      <c r="G113" s="66">
        <f>G114</f>
        <v>505.90000000000003</v>
      </c>
      <c r="H113" s="66">
        <f t="shared" ref="G113:R117" si="59">H114</f>
        <v>400.3</v>
      </c>
      <c r="I113" s="66">
        <f t="shared" si="59"/>
        <v>134.9</v>
      </c>
      <c r="J113" s="66">
        <f t="shared" si="59"/>
        <v>134.9</v>
      </c>
      <c r="K113" s="66">
        <f t="shared" si="59"/>
        <v>134.9</v>
      </c>
      <c r="L113" s="66">
        <f t="shared" si="59"/>
        <v>134.9</v>
      </c>
      <c r="M113" s="66">
        <f t="shared" si="59"/>
        <v>134.9</v>
      </c>
      <c r="N113" s="66">
        <f t="shared" si="59"/>
        <v>134.9</v>
      </c>
      <c r="O113" s="66">
        <f t="shared" si="59"/>
        <v>134.9</v>
      </c>
      <c r="P113" s="66">
        <f t="shared" si="59"/>
        <v>134.9</v>
      </c>
      <c r="Q113" s="66">
        <f t="shared" si="59"/>
        <v>134.9</v>
      </c>
      <c r="R113" s="44">
        <f t="shared" si="59"/>
        <v>400.3</v>
      </c>
    </row>
    <row r="114" spans="1:18" ht="25.5">
      <c r="A114" s="9">
        <f t="shared" si="32"/>
        <v>101</v>
      </c>
      <c r="B114" s="19" t="s">
        <v>99</v>
      </c>
      <c r="C114" s="36">
        <v>808</v>
      </c>
      <c r="D114" s="48" t="s">
        <v>34</v>
      </c>
      <c r="E114" s="48" t="s">
        <v>104</v>
      </c>
      <c r="F114" s="48"/>
      <c r="G114" s="49">
        <f t="shared" si="59"/>
        <v>505.90000000000003</v>
      </c>
      <c r="H114" s="49">
        <f t="shared" si="59"/>
        <v>400.3</v>
      </c>
      <c r="I114" s="49">
        <f t="shared" si="59"/>
        <v>134.9</v>
      </c>
      <c r="J114" s="49">
        <f t="shared" si="59"/>
        <v>134.9</v>
      </c>
      <c r="K114" s="49">
        <f t="shared" si="59"/>
        <v>134.9</v>
      </c>
      <c r="L114" s="49">
        <f t="shared" si="59"/>
        <v>134.9</v>
      </c>
      <c r="M114" s="49">
        <f t="shared" si="59"/>
        <v>134.9</v>
      </c>
      <c r="N114" s="49">
        <f t="shared" si="59"/>
        <v>134.9</v>
      </c>
      <c r="O114" s="49">
        <f t="shared" si="59"/>
        <v>134.9</v>
      </c>
      <c r="P114" s="49">
        <f t="shared" si="59"/>
        <v>134.9</v>
      </c>
      <c r="Q114" s="49">
        <f t="shared" si="59"/>
        <v>134.9</v>
      </c>
      <c r="R114" s="47">
        <f t="shared" si="59"/>
        <v>400.3</v>
      </c>
    </row>
    <row r="115" spans="1:18" ht="15" customHeight="1">
      <c r="A115" s="9">
        <f t="shared" si="32"/>
        <v>102</v>
      </c>
      <c r="B115" s="17" t="s">
        <v>106</v>
      </c>
      <c r="C115" s="36">
        <v>808</v>
      </c>
      <c r="D115" s="48" t="s">
        <v>34</v>
      </c>
      <c r="E115" s="48" t="s">
        <v>105</v>
      </c>
      <c r="F115" s="48"/>
      <c r="G115" s="49">
        <f>G116+G119+G125+G128+G131+G133+G122</f>
        <v>505.90000000000003</v>
      </c>
      <c r="H115" s="49">
        <f t="shared" ref="H115:R115" si="60">H116+H119+H125+H128+H131+H133</f>
        <v>400.3</v>
      </c>
      <c r="I115" s="49">
        <f t="shared" si="60"/>
        <v>134.9</v>
      </c>
      <c r="J115" s="49">
        <f t="shared" si="60"/>
        <v>134.9</v>
      </c>
      <c r="K115" s="49">
        <f t="shared" si="60"/>
        <v>134.9</v>
      </c>
      <c r="L115" s="49">
        <f t="shared" si="60"/>
        <v>134.9</v>
      </c>
      <c r="M115" s="49">
        <f t="shared" si="60"/>
        <v>134.9</v>
      </c>
      <c r="N115" s="49">
        <f t="shared" si="60"/>
        <v>134.9</v>
      </c>
      <c r="O115" s="49">
        <f t="shared" si="60"/>
        <v>134.9</v>
      </c>
      <c r="P115" s="49">
        <f t="shared" si="60"/>
        <v>134.9</v>
      </c>
      <c r="Q115" s="49">
        <f t="shared" si="60"/>
        <v>134.9</v>
      </c>
      <c r="R115" s="47">
        <f t="shared" si="60"/>
        <v>400.3</v>
      </c>
    </row>
    <row r="116" spans="1:18" ht="39" customHeight="1">
      <c r="A116" s="9">
        <f t="shared" si="32"/>
        <v>103</v>
      </c>
      <c r="B116" s="17" t="s">
        <v>107</v>
      </c>
      <c r="C116" s="36">
        <v>808</v>
      </c>
      <c r="D116" s="48" t="s">
        <v>34</v>
      </c>
      <c r="E116" s="48" t="s">
        <v>108</v>
      </c>
      <c r="F116" s="48"/>
      <c r="G116" s="49">
        <f>G117</f>
        <v>272</v>
      </c>
      <c r="H116" s="49">
        <f t="shared" ref="H116:R116" si="61">H117</f>
        <v>272</v>
      </c>
      <c r="I116" s="49">
        <f t="shared" si="61"/>
        <v>103.9</v>
      </c>
      <c r="J116" s="49">
        <f t="shared" si="61"/>
        <v>103.9</v>
      </c>
      <c r="K116" s="49">
        <f t="shared" si="61"/>
        <v>103.9</v>
      </c>
      <c r="L116" s="49">
        <f t="shared" si="61"/>
        <v>103.9</v>
      </c>
      <c r="M116" s="49">
        <f t="shared" si="61"/>
        <v>103.9</v>
      </c>
      <c r="N116" s="49">
        <f t="shared" si="61"/>
        <v>103.9</v>
      </c>
      <c r="O116" s="49">
        <f t="shared" si="61"/>
        <v>103.9</v>
      </c>
      <c r="P116" s="49">
        <f t="shared" si="61"/>
        <v>103.9</v>
      </c>
      <c r="Q116" s="49">
        <f t="shared" si="61"/>
        <v>103.9</v>
      </c>
      <c r="R116" s="47">
        <f t="shared" si="61"/>
        <v>272</v>
      </c>
    </row>
    <row r="117" spans="1:18">
      <c r="A117" s="9">
        <f t="shared" si="32"/>
        <v>104</v>
      </c>
      <c r="B117" s="10" t="s">
        <v>62</v>
      </c>
      <c r="C117" s="36">
        <v>808</v>
      </c>
      <c r="D117" s="48" t="s">
        <v>34</v>
      </c>
      <c r="E117" s="48" t="s">
        <v>108</v>
      </c>
      <c r="F117" s="48" t="s">
        <v>41</v>
      </c>
      <c r="G117" s="49">
        <f t="shared" si="59"/>
        <v>272</v>
      </c>
      <c r="H117" s="49">
        <f t="shared" si="59"/>
        <v>272</v>
      </c>
      <c r="I117" s="49">
        <f t="shared" si="59"/>
        <v>103.9</v>
      </c>
      <c r="J117" s="49">
        <f t="shared" si="59"/>
        <v>103.9</v>
      </c>
      <c r="K117" s="49">
        <f t="shared" si="59"/>
        <v>103.9</v>
      </c>
      <c r="L117" s="49">
        <f t="shared" si="59"/>
        <v>103.9</v>
      </c>
      <c r="M117" s="49">
        <f t="shared" si="59"/>
        <v>103.9</v>
      </c>
      <c r="N117" s="49">
        <f t="shared" si="59"/>
        <v>103.9</v>
      </c>
      <c r="O117" s="49">
        <f t="shared" si="59"/>
        <v>103.9</v>
      </c>
      <c r="P117" s="49">
        <f t="shared" si="59"/>
        <v>103.9</v>
      </c>
      <c r="Q117" s="49">
        <f t="shared" si="59"/>
        <v>103.9</v>
      </c>
      <c r="R117" s="47">
        <f t="shared" si="59"/>
        <v>272</v>
      </c>
    </row>
    <row r="118" spans="1:18">
      <c r="A118" s="9">
        <f t="shared" si="32"/>
        <v>105</v>
      </c>
      <c r="B118" s="10" t="s">
        <v>10</v>
      </c>
      <c r="C118" s="36">
        <v>808</v>
      </c>
      <c r="D118" s="48" t="s">
        <v>34</v>
      </c>
      <c r="E118" s="48" t="s">
        <v>108</v>
      </c>
      <c r="F118" s="48" t="s">
        <v>42</v>
      </c>
      <c r="G118" s="49">
        <v>272</v>
      </c>
      <c r="H118" s="49">
        <v>272</v>
      </c>
      <c r="I118" s="49">
        <v>103.9</v>
      </c>
      <c r="J118" s="49">
        <v>103.9</v>
      </c>
      <c r="K118" s="49">
        <v>103.9</v>
      </c>
      <c r="L118" s="49">
        <v>103.9</v>
      </c>
      <c r="M118" s="49">
        <v>103.9</v>
      </c>
      <c r="N118" s="49">
        <v>103.9</v>
      </c>
      <c r="O118" s="49">
        <v>103.9</v>
      </c>
      <c r="P118" s="49">
        <v>103.9</v>
      </c>
      <c r="Q118" s="49">
        <v>103.9</v>
      </c>
      <c r="R118" s="47">
        <v>272</v>
      </c>
    </row>
    <row r="119" spans="1:18" ht="39" customHeight="1">
      <c r="A119" s="9">
        <f t="shared" si="32"/>
        <v>106</v>
      </c>
      <c r="B119" s="17" t="s">
        <v>110</v>
      </c>
      <c r="C119" s="36">
        <v>808</v>
      </c>
      <c r="D119" s="48" t="s">
        <v>34</v>
      </c>
      <c r="E119" s="48" t="s">
        <v>109</v>
      </c>
      <c r="F119" s="48"/>
      <c r="G119" s="49">
        <f>G120</f>
        <v>0</v>
      </c>
      <c r="H119" s="49">
        <f t="shared" ref="H119:R119" si="62">H120</f>
        <v>20</v>
      </c>
      <c r="I119" s="49">
        <f t="shared" si="62"/>
        <v>3</v>
      </c>
      <c r="J119" s="49">
        <f t="shared" si="62"/>
        <v>3</v>
      </c>
      <c r="K119" s="49">
        <f t="shared" si="62"/>
        <v>3</v>
      </c>
      <c r="L119" s="49">
        <f t="shared" si="62"/>
        <v>3</v>
      </c>
      <c r="M119" s="49">
        <f t="shared" si="62"/>
        <v>3</v>
      </c>
      <c r="N119" s="49">
        <f t="shared" si="62"/>
        <v>3</v>
      </c>
      <c r="O119" s="49">
        <f t="shared" si="62"/>
        <v>3</v>
      </c>
      <c r="P119" s="49">
        <f t="shared" si="62"/>
        <v>3</v>
      </c>
      <c r="Q119" s="49">
        <f t="shared" si="62"/>
        <v>3</v>
      </c>
      <c r="R119" s="47">
        <f t="shared" si="62"/>
        <v>20</v>
      </c>
    </row>
    <row r="120" spans="1:18">
      <c r="A120" s="9">
        <f t="shared" si="32"/>
        <v>107</v>
      </c>
      <c r="B120" s="10" t="s">
        <v>62</v>
      </c>
      <c r="C120" s="36">
        <v>808</v>
      </c>
      <c r="D120" s="48" t="s">
        <v>34</v>
      </c>
      <c r="E120" s="48" t="s">
        <v>109</v>
      </c>
      <c r="F120" s="48" t="s">
        <v>41</v>
      </c>
      <c r="G120" s="49">
        <f>G121</f>
        <v>0</v>
      </c>
      <c r="H120" s="49">
        <f t="shared" ref="H120:R120" si="63">H121</f>
        <v>20</v>
      </c>
      <c r="I120" s="49">
        <f t="shared" si="63"/>
        <v>3</v>
      </c>
      <c r="J120" s="49">
        <f t="shared" si="63"/>
        <v>3</v>
      </c>
      <c r="K120" s="49">
        <f t="shared" si="63"/>
        <v>3</v>
      </c>
      <c r="L120" s="49">
        <f t="shared" si="63"/>
        <v>3</v>
      </c>
      <c r="M120" s="49">
        <f t="shared" si="63"/>
        <v>3</v>
      </c>
      <c r="N120" s="49">
        <f t="shared" si="63"/>
        <v>3</v>
      </c>
      <c r="O120" s="49">
        <f t="shared" si="63"/>
        <v>3</v>
      </c>
      <c r="P120" s="49">
        <f t="shared" si="63"/>
        <v>3</v>
      </c>
      <c r="Q120" s="49">
        <f t="shared" si="63"/>
        <v>3</v>
      </c>
      <c r="R120" s="47">
        <f t="shared" si="63"/>
        <v>20</v>
      </c>
    </row>
    <row r="121" spans="1:18">
      <c r="A121" s="9">
        <f t="shared" si="32"/>
        <v>108</v>
      </c>
      <c r="B121" s="10" t="s">
        <v>10</v>
      </c>
      <c r="C121" s="36">
        <v>808</v>
      </c>
      <c r="D121" s="48" t="s">
        <v>34</v>
      </c>
      <c r="E121" s="48" t="s">
        <v>109</v>
      </c>
      <c r="F121" s="48" t="s">
        <v>42</v>
      </c>
      <c r="G121" s="49">
        <v>0</v>
      </c>
      <c r="H121" s="49">
        <v>20</v>
      </c>
      <c r="I121" s="49">
        <v>3</v>
      </c>
      <c r="J121" s="49">
        <v>3</v>
      </c>
      <c r="K121" s="49">
        <v>3</v>
      </c>
      <c r="L121" s="49">
        <v>3</v>
      </c>
      <c r="M121" s="49">
        <v>3</v>
      </c>
      <c r="N121" s="49">
        <v>3</v>
      </c>
      <c r="O121" s="49">
        <v>3</v>
      </c>
      <c r="P121" s="49">
        <v>3</v>
      </c>
      <c r="Q121" s="49">
        <v>3</v>
      </c>
      <c r="R121" s="47">
        <v>20</v>
      </c>
    </row>
    <row r="122" spans="1:18" ht="37.5" customHeight="1">
      <c r="A122" s="9">
        <f t="shared" si="32"/>
        <v>109</v>
      </c>
      <c r="B122" s="10" t="s">
        <v>138</v>
      </c>
      <c r="C122" s="36">
        <v>808</v>
      </c>
      <c r="D122" s="48" t="s">
        <v>34</v>
      </c>
      <c r="E122" s="48" t="s">
        <v>137</v>
      </c>
      <c r="F122" s="48"/>
      <c r="G122" s="49">
        <f>G123</f>
        <v>55.5</v>
      </c>
      <c r="H122" s="49">
        <v>0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7">
        <v>0</v>
      </c>
    </row>
    <row r="123" spans="1:18">
      <c r="A123" s="9">
        <f t="shared" si="32"/>
        <v>110</v>
      </c>
      <c r="B123" s="10" t="s">
        <v>62</v>
      </c>
      <c r="C123" s="36">
        <v>808</v>
      </c>
      <c r="D123" s="48" t="s">
        <v>34</v>
      </c>
      <c r="E123" s="48" t="s">
        <v>137</v>
      </c>
      <c r="F123" s="48" t="s">
        <v>41</v>
      </c>
      <c r="G123" s="49">
        <f>G124</f>
        <v>55.5</v>
      </c>
      <c r="H123" s="49">
        <v>0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7">
        <v>0</v>
      </c>
    </row>
    <row r="124" spans="1:18">
      <c r="A124" s="9">
        <f t="shared" si="32"/>
        <v>111</v>
      </c>
      <c r="B124" s="10" t="s">
        <v>10</v>
      </c>
      <c r="C124" s="36">
        <v>808</v>
      </c>
      <c r="D124" s="48" t="s">
        <v>34</v>
      </c>
      <c r="E124" s="48" t="s">
        <v>137</v>
      </c>
      <c r="F124" s="48" t="s">
        <v>42</v>
      </c>
      <c r="G124" s="49">
        <v>55.5</v>
      </c>
      <c r="H124" s="49">
        <v>0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7">
        <v>0</v>
      </c>
    </row>
    <row r="125" spans="1:18" ht="37.5" customHeight="1">
      <c r="A125" s="9">
        <f t="shared" si="32"/>
        <v>112</v>
      </c>
      <c r="B125" s="17" t="s">
        <v>111</v>
      </c>
      <c r="C125" s="36">
        <v>808</v>
      </c>
      <c r="D125" s="48" t="s">
        <v>34</v>
      </c>
      <c r="E125" s="48" t="s">
        <v>112</v>
      </c>
      <c r="F125" s="48"/>
      <c r="G125" s="49">
        <f>G126</f>
        <v>60</v>
      </c>
      <c r="H125" s="49">
        <f t="shared" ref="H125:R125" si="64">H126</f>
        <v>40</v>
      </c>
      <c r="I125" s="49">
        <f t="shared" si="64"/>
        <v>15</v>
      </c>
      <c r="J125" s="49">
        <f t="shared" si="64"/>
        <v>15</v>
      </c>
      <c r="K125" s="49">
        <f t="shared" si="64"/>
        <v>15</v>
      </c>
      <c r="L125" s="49">
        <f t="shared" si="64"/>
        <v>15</v>
      </c>
      <c r="M125" s="49">
        <f t="shared" si="64"/>
        <v>15</v>
      </c>
      <c r="N125" s="49">
        <f t="shared" si="64"/>
        <v>15</v>
      </c>
      <c r="O125" s="49">
        <f t="shared" si="64"/>
        <v>15</v>
      </c>
      <c r="P125" s="49">
        <f t="shared" si="64"/>
        <v>15</v>
      </c>
      <c r="Q125" s="49">
        <f t="shared" si="64"/>
        <v>15</v>
      </c>
      <c r="R125" s="47">
        <f t="shared" si="64"/>
        <v>40</v>
      </c>
    </row>
    <row r="126" spans="1:18">
      <c r="A126" s="9">
        <f t="shared" si="32"/>
        <v>113</v>
      </c>
      <c r="B126" s="10" t="s">
        <v>62</v>
      </c>
      <c r="C126" s="36">
        <v>808</v>
      </c>
      <c r="D126" s="48" t="s">
        <v>34</v>
      </c>
      <c r="E126" s="48" t="s">
        <v>112</v>
      </c>
      <c r="F126" s="48" t="s">
        <v>41</v>
      </c>
      <c r="G126" s="49">
        <f>G127</f>
        <v>60</v>
      </c>
      <c r="H126" s="49">
        <f t="shared" ref="H126" si="65">H127</f>
        <v>40</v>
      </c>
      <c r="I126" s="49">
        <f t="shared" ref="I126" si="66">I127</f>
        <v>15</v>
      </c>
      <c r="J126" s="49">
        <f t="shared" ref="J126" si="67">J127</f>
        <v>15</v>
      </c>
      <c r="K126" s="49">
        <f t="shared" ref="K126" si="68">K127</f>
        <v>15</v>
      </c>
      <c r="L126" s="49">
        <f t="shared" ref="L126" si="69">L127</f>
        <v>15</v>
      </c>
      <c r="M126" s="49">
        <f t="shared" ref="M126" si="70">M127</f>
        <v>15</v>
      </c>
      <c r="N126" s="49">
        <f t="shared" ref="N126" si="71">N127</f>
        <v>15</v>
      </c>
      <c r="O126" s="49">
        <f t="shared" ref="O126" si="72">O127</f>
        <v>15</v>
      </c>
      <c r="P126" s="49">
        <f t="shared" ref="P126" si="73">P127</f>
        <v>15</v>
      </c>
      <c r="Q126" s="49">
        <f t="shared" ref="Q126" si="74">Q127</f>
        <v>15</v>
      </c>
      <c r="R126" s="47">
        <f t="shared" ref="R126" si="75">R127</f>
        <v>40</v>
      </c>
    </row>
    <row r="127" spans="1:18">
      <c r="A127" s="9">
        <f t="shared" si="32"/>
        <v>114</v>
      </c>
      <c r="B127" s="10" t="s">
        <v>10</v>
      </c>
      <c r="C127" s="36">
        <v>808</v>
      </c>
      <c r="D127" s="48" t="s">
        <v>34</v>
      </c>
      <c r="E127" s="48" t="s">
        <v>112</v>
      </c>
      <c r="F127" s="48" t="s">
        <v>42</v>
      </c>
      <c r="G127" s="49">
        <v>60</v>
      </c>
      <c r="H127" s="49">
        <v>40</v>
      </c>
      <c r="I127" s="49">
        <v>15</v>
      </c>
      <c r="J127" s="49">
        <v>15</v>
      </c>
      <c r="K127" s="49">
        <v>15</v>
      </c>
      <c r="L127" s="49">
        <v>15</v>
      </c>
      <c r="M127" s="49">
        <v>15</v>
      </c>
      <c r="N127" s="49">
        <v>15</v>
      </c>
      <c r="O127" s="49">
        <v>15</v>
      </c>
      <c r="P127" s="49">
        <v>15</v>
      </c>
      <c r="Q127" s="49">
        <v>15</v>
      </c>
      <c r="R127" s="47">
        <v>40</v>
      </c>
    </row>
    <row r="128" spans="1:18" ht="36.75" customHeight="1">
      <c r="A128" s="9">
        <f t="shared" si="32"/>
        <v>115</v>
      </c>
      <c r="B128" s="17" t="s">
        <v>114</v>
      </c>
      <c r="C128" s="36">
        <v>808</v>
      </c>
      <c r="D128" s="48" t="s">
        <v>34</v>
      </c>
      <c r="E128" s="48" t="s">
        <v>113</v>
      </c>
      <c r="F128" s="48"/>
      <c r="G128" s="49">
        <f>G129</f>
        <v>52.5</v>
      </c>
      <c r="H128" s="49">
        <f t="shared" ref="H128:R128" si="76">H129</f>
        <v>25.3</v>
      </c>
      <c r="I128" s="49">
        <f t="shared" si="76"/>
        <v>13</v>
      </c>
      <c r="J128" s="49">
        <f t="shared" si="76"/>
        <v>13</v>
      </c>
      <c r="K128" s="49">
        <f t="shared" si="76"/>
        <v>13</v>
      </c>
      <c r="L128" s="49">
        <f t="shared" si="76"/>
        <v>13</v>
      </c>
      <c r="M128" s="49">
        <f t="shared" si="76"/>
        <v>13</v>
      </c>
      <c r="N128" s="49">
        <f t="shared" si="76"/>
        <v>13</v>
      </c>
      <c r="O128" s="49">
        <f t="shared" si="76"/>
        <v>13</v>
      </c>
      <c r="P128" s="49">
        <f t="shared" si="76"/>
        <v>13</v>
      </c>
      <c r="Q128" s="49">
        <f t="shared" si="76"/>
        <v>13</v>
      </c>
      <c r="R128" s="47">
        <f t="shared" si="76"/>
        <v>25.3</v>
      </c>
    </row>
    <row r="129" spans="1:18" ht="27" customHeight="1">
      <c r="A129" s="9">
        <f t="shared" si="32"/>
        <v>116</v>
      </c>
      <c r="B129" s="10" t="s">
        <v>7</v>
      </c>
      <c r="C129" s="36">
        <v>808</v>
      </c>
      <c r="D129" s="48" t="s">
        <v>34</v>
      </c>
      <c r="E129" s="48" t="s">
        <v>113</v>
      </c>
      <c r="F129" s="48" t="s">
        <v>43</v>
      </c>
      <c r="G129" s="49">
        <f>G130</f>
        <v>52.5</v>
      </c>
      <c r="H129" s="49">
        <f t="shared" ref="H129:R129" si="77">H130</f>
        <v>25.3</v>
      </c>
      <c r="I129" s="49">
        <f t="shared" si="77"/>
        <v>13</v>
      </c>
      <c r="J129" s="49">
        <f t="shared" si="77"/>
        <v>13</v>
      </c>
      <c r="K129" s="49">
        <f t="shared" si="77"/>
        <v>13</v>
      </c>
      <c r="L129" s="49">
        <f t="shared" si="77"/>
        <v>13</v>
      </c>
      <c r="M129" s="49">
        <f t="shared" si="77"/>
        <v>13</v>
      </c>
      <c r="N129" s="49">
        <f t="shared" si="77"/>
        <v>13</v>
      </c>
      <c r="O129" s="49">
        <f t="shared" si="77"/>
        <v>13</v>
      </c>
      <c r="P129" s="49">
        <f t="shared" si="77"/>
        <v>13</v>
      </c>
      <c r="Q129" s="49">
        <f t="shared" si="77"/>
        <v>13</v>
      </c>
      <c r="R129" s="47">
        <f t="shared" si="77"/>
        <v>25.3</v>
      </c>
    </row>
    <row r="130" spans="1:18" ht="15.75" customHeight="1">
      <c r="A130" s="9">
        <f t="shared" si="32"/>
        <v>117</v>
      </c>
      <c r="B130" s="10" t="s">
        <v>9</v>
      </c>
      <c r="C130" s="36">
        <v>808</v>
      </c>
      <c r="D130" s="50" t="s">
        <v>34</v>
      </c>
      <c r="E130" s="50" t="s">
        <v>113</v>
      </c>
      <c r="F130" s="50" t="s">
        <v>44</v>
      </c>
      <c r="G130" s="51">
        <v>52.5</v>
      </c>
      <c r="H130" s="51">
        <v>25.3</v>
      </c>
      <c r="I130" s="51">
        <v>13</v>
      </c>
      <c r="J130" s="51">
        <v>13</v>
      </c>
      <c r="K130" s="51">
        <v>13</v>
      </c>
      <c r="L130" s="51">
        <v>13</v>
      </c>
      <c r="M130" s="51">
        <v>13</v>
      </c>
      <c r="N130" s="51">
        <v>13</v>
      </c>
      <c r="O130" s="51">
        <v>13</v>
      </c>
      <c r="P130" s="51">
        <v>13</v>
      </c>
      <c r="Q130" s="51">
        <v>13</v>
      </c>
      <c r="R130" s="60">
        <v>25.3</v>
      </c>
    </row>
    <row r="131" spans="1:18" ht="14.25" customHeight="1">
      <c r="A131" s="9">
        <f t="shared" si="32"/>
        <v>118</v>
      </c>
      <c r="B131" s="10" t="s">
        <v>62</v>
      </c>
      <c r="C131" s="36">
        <v>808</v>
      </c>
      <c r="D131" s="50" t="s">
        <v>34</v>
      </c>
      <c r="E131" s="50" t="s">
        <v>113</v>
      </c>
      <c r="F131" s="50" t="s">
        <v>41</v>
      </c>
      <c r="G131" s="51">
        <f>G132</f>
        <v>62.6</v>
      </c>
      <c r="H131" s="51">
        <f t="shared" ref="H131:R131" si="78">H132</f>
        <v>39.700000000000003</v>
      </c>
      <c r="I131" s="51">
        <f t="shared" si="78"/>
        <v>0</v>
      </c>
      <c r="J131" s="51">
        <f t="shared" si="78"/>
        <v>0</v>
      </c>
      <c r="K131" s="51">
        <f t="shared" si="78"/>
        <v>0</v>
      </c>
      <c r="L131" s="51">
        <f t="shared" si="78"/>
        <v>0</v>
      </c>
      <c r="M131" s="51">
        <f t="shared" si="78"/>
        <v>0</v>
      </c>
      <c r="N131" s="51">
        <f t="shared" si="78"/>
        <v>0</v>
      </c>
      <c r="O131" s="51">
        <f t="shared" si="78"/>
        <v>0</v>
      </c>
      <c r="P131" s="51">
        <f t="shared" si="78"/>
        <v>0</v>
      </c>
      <c r="Q131" s="51">
        <f t="shared" si="78"/>
        <v>0</v>
      </c>
      <c r="R131" s="51">
        <f t="shared" si="78"/>
        <v>39.700000000000003</v>
      </c>
    </row>
    <row r="132" spans="1:18" ht="14.25" customHeight="1">
      <c r="A132" s="9">
        <f t="shared" si="32"/>
        <v>119</v>
      </c>
      <c r="B132" s="10" t="s">
        <v>10</v>
      </c>
      <c r="C132" s="36">
        <v>808</v>
      </c>
      <c r="D132" s="50" t="s">
        <v>34</v>
      </c>
      <c r="E132" s="50" t="s">
        <v>113</v>
      </c>
      <c r="F132" s="50" t="s">
        <v>42</v>
      </c>
      <c r="G132" s="51">
        <v>62.6</v>
      </c>
      <c r="H132" s="51">
        <v>39.700000000000003</v>
      </c>
      <c r="I132" s="51"/>
      <c r="J132" s="51"/>
      <c r="K132" s="51"/>
      <c r="L132" s="51"/>
      <c r="M132" s="51"/>
      <c r="N132" s="51"/>
      <c r="O132" s="51"/>
      <c r="P132" s="51"/>
      <c r="Q132" s="51"/>
      <c r="R132" s="60">
        <v>39.700000000000003</v>
      </c>
    </row>
    <row r="133" spans="1:18" ht="39" customHeight="1">
      <c r="A133" s="9">
        <f t="shared" si="32"/>
        <v>120</v>
      </c>
      <c r="B133" s="17" t="s">
        <v>115</v>
      </c>
      <c r="C133" s="36">
        <v>808</v>
      </c>
      <c r="D133" s="50" t="s">
        <v>34</v>
      </c>
      <c r="E133" s="50" t="s">
        <v>116</v>
      </c>
      <c r="F133" s="50"/>
      <c r="G133" s="51">
        <f>G134</f>
        <v>3.3</v>
      </c>
      <c r="H133" s="51">
        <f t="shared" ref="H133:R133" si="79">H134</f>
        <v>3.3</v>
      </c>
      <c r="I133" s="51">
        <f t="shared" si="79"/>
        <v>0</v>
      </c>
      <c r="J133" s="51">
        <f t="shared" si="79"/>
        <v>0</v>
      </c>
      <c r="K133" s="51">
        <f t="shared" si="79"/>
        <v>0</v>
      </c>
      <c r="L133" s="51">
        <f t="shared" si="79"/>
        <v>0</v>
      </c>
      <c r="M133" s="51">
        <f t="shared" si="79"/>
        <v>0</v>
      </c>
      <c r="N133" s="51">
        <f t="shared" si="79"/>
        <v>0</v>
      </c>
      <c r="O133" s="51">
        <f t="shared" si="79"/>
        <v>0</v>
      </c>
      <c r="P133" s="51">
        <f t="shared" si="79"/>
        <v>0</v>
      </c>
      <c r="Q133" s="51">
        <f t="shared" si="79"/>
        <v>0</v>
      </c>
      <c r="R133" s="47">
        <f t="shared" si="79"/>
        <v>3.3</v>
      </c>
    </row>
    <row r="134" spans="1:18">
      <c r="A134" s="9">
        <f t="shared" si="32"/>
        <v>121</v>
      </c>
      <c r="B134" s="10" t="s">
        <v>62</v>
      </c>
      <c r="C134" s="36">
        <v>808</v>
      </c>
      <c r="D134" s="50" t="s">
        <v>34</v>
      </c>
      <c r="E134" s="50" t="s">
        <v>116</v>
      </c>
      <c r="F134" s="50" t="s">
        <v>41</v>
      </c>
      <c r="G134" s="51">
        <f t="shared" ref="G134:H134" si="80">G135</f>
        <v>3.3</v>
      </c>
      <c r="H134" s="51">
        <f t="shared" si="80"/>
        <v>3.3</v>
      </c>
      <c r="I134" s="51"/>
      <c r="J134" s="51"/>
      <c r="K134" s="51"/>
      <c r="L134" s="51"/>
      <c r="M134" s="51"/>
      <c r="N134" s="51"/>
      <c r="O134" s="51"/>
      <c r="P134" s="51"/>
      <c r="Q134" s="51"/>
      <c r="R134" s="60">
        <f>R135</f>
        <v>3.3</v>
      </c>
    </row>
    <row r="135" spans="1:18">
      <c r="A135" s="9">
        <f t="shared" si="32"/>
        <v>122</v>
      </c>
      <c r="B135" s="10" t="s">
        <v>10</v>
      </c>
      <c r="C135" s="36">
        <v>808</v>
      </c>
      <c r="D135" s="50" t="s">
        <v>34</v>
      </c>
      <c r="E135" s="50" t="s">
        <v>116</v>
      </c>
      <c r="F135" s="50" t="s">
        <v>42</v>
      </c>
      <c r="G135" s="51">
        <v>3.3</v>
      </c>
      <c r="H135" s="51">
        <v>3.3</v>
      </c>
      <c r="I135" s="51"/>
      <c r="J135" s="51"/>
      <c r="K135" s="51"/>
      <c r="L135" s="51"/>
      <c r="M135" s="51"/>
      <c r="N135" s="51"/>
      <c r="O135" s="51"/>
      <c r="P135" s="51"/>
      <c r="Q135" s="51"/>
      <c r="R135" s="60">
        <v>3.3</v>
      </c>
    </row>
    <row r="136" spans="1:18" ht="13.5" customHeight="1">
      <c r="A136" s="9">
        <f t="shared" si="32"/>
        <v>123</v>
      </c>
      <c r="B136" s="6" t="s">
        <v>46</v>
      </c>
      <c r="C136" s="36">
        <v>808</v>
      </c>
      <c r="D136" s="42" t="s">
        <v>35</v>
      </c>
      <c r="E136" s="42"/>
      <c r="F136" s="42"/>
      <c r="G136" s="43">
        <f>G137</f>
        <v>3698.1</v>
      </c>
      <c r="H136" s="43">
        <f t="shared" ref="H136:R136" si="81">H137</f>
        <v>3698.1</v>
      </c>
      <c r="I136" s="43">
        <f t="shared" si="81"/>
        <v>2231.1</v>
      </c>
      <c r="J136" s="43">
        <f t="shared" si="81"/>
        <v>2231.1</v>
      </c>
      <c r="K136" s="43">
        <f t="shared" si="81"/>
        <v>2231.1</v>
      </c>
      <c r="L136" s="43">
        <f t="shared" si="81"/>
        <v>2231.1</v>
      </c>
      <c r="M136" s="43">
        <f t="shared" si="81"/>
        <v>2231.1</v>
      </c>
      <c r="N136" s="43">
        <f t="shared" si="81"/>
        <v>2231.1</v>
      </c>
      <c r="O136" s="43">
        <f t="shared" si="81"/>
        <v>2231.1</v>
      </c>
      <c r="P136" s="43">
        <f t="shared" si="81"/>
        <v>2231.1</v>
      </c>
      <c r="Q136" s="43">
        <f t="shared" si="81"/>
        <v>2231.1</v>
      </c>
      <c r="R136" s="44">
        <f t="shared" si="81"/>
        <v>3698.1</v>
      </c>
    </row>
    <row r="137" spans="1:18">
      <c r="A137" s="9">
        <f t="shared" si="32"/>
        <v>124</v>
      </c>
      <c r="B137" s="12" t="s">
        <v>17</v>
      </c>
      <c r="C137" s="36">
        <v>808</v>
      </c>
      <c r="D137" s="65" t="s">
        <v>36</v>
      </c>
      <c r="E137" s="65"/>
      <c r="F137" s="65"/>
      <c r="G137" s="66">
        <f>G138</f>
        <v>3698.1</v>
      </c>
      <c r="H137" s="66">
        <f t="shared" ref="H137:R137" si="82">H138</f>
        <v>3698.1</v>
      </c>
      <c r="I137" s="66">
        <f t="shared" si="82"/>
        <v>2231.1</v>
      </c>
      <c r="J137" s="66">
        <f t="shared" si="82"/>
        <v>2231.1</v>
      </c>
      <c r="K137" s="66">
        <f t="shared" si="82"/>
        <v>2231.1</v>
      </c>
      <c r="L137" s="66">
        <f t="shared" si="82"/>
        <v>2231.1</v>
      </c>
      <c r="M137" s="66">
        <f t="shared" si="82"/>
        <v>2231.1</v>
      </c>
      <c r="N137" s="66">
        <f t="shared" si="82"/>
        <v>2231.1</v>
      </c>
      <c r="O137" s="66">
        <f t="shared" si="82"/>
        <v>2231.1</v>
      </c>
      <c r="P137" s="66">
        <f t="shared" si="82"/>
        <v>2231.1</v>
      </c>
      <c r="Q137" s="66">
        <f t="shared" si="82"/>
        <v>2231.1</v>
      </c>
      <c r="R137" s="73">
        <f t="shared" si="82"/>
        <v>3698.1</v>
      </c>
    </row>
    <row r="138" spans="1:18">
      <c r="A138" s="9">
        <f t="shared" si="32"/>
        <v>125</v>
      </c>
      <c r="B138" s="10" t="s">
        <v>81</v>
      </c>
      <c r="C138" s="36">
        <v>808</v>
      </c>
      <c r="D138" s="48" t="s">
        <v>36</v>
      </c>
      <c r="E138" s="48" t="s">
        <v>49</v>
      </c>
      <c r="F138" s="48"/>
      <c r="G138" s="49">
        <f>G139</f>
        <v>3698.1</v>
      </c>
      <c r="H138" s="49">
        <f t="shared" ref="H138:R138" si="83">H139</f>
        <v>3698.1</v>
      </c>
      <c r="I138" s="49">
        <f t="shared" si="83"/>
        <v>2231.1</v>
      </c>
      <c r="J138" s="49">
        <f t="shared" si="83"/>
        <v>2231.1</v>
      </c>
      <c r="K138" s="49">
        <f t="shared" si="83"/>
        <v>2231.1</v>
      </c>
      <c r="L138" s="49">
        <f t="shared" si="83"/>
        <v>2231.1</v>
      </c>
      <c r="M138" s="49">
        <f t="shared" si="83"/>
        <v>2231.1</v>
      </c>
      <c r="N138" s="49">
        <f t="shared" si="83"/>
        <v>2231.1</v>
      </c>
      <c r="O138" s="49">
        <f t="shared" si="83"/>
        <v>2231.1</v>
      </c>
      <c r="P138" s="49">
        <f t="shared" si="83"/>
        <v>2231.1</v>
      </c>
      <c r="Q138" s="49">
        <f t="shared" si="83"/>
        <v>2231.1</v>
      </c>
      <c r="R138" s="47">
        <f t="shared" si="83"/>
        <v>3698.1</v>
      </c>
    </row>
    <row r="139" spans="1:18">
      <c r="A139" s="9">
        <f t="shared" si="32"/>
        <v>126</v>
      </c>
      <c r="B139" s="10" t="s">
        <v>87</v>
      </c>
      <c r="C139" s="36">
        <v>808</v>
      </c>
      <c r="D139" s="48" t="s">
        <v>36</v>
      </c>
      <c r="E139" s="48" t="s">
        <v>48</v>
      </c>
      <c r="F139" s="48"/>
      <c r="G139" s="49">
        <f>G140</f>
        <v>3698.1</v>
      </c>
      <c r="H139" s="49">
        <f t="shared" ref="H139:R139" si="84">H140</f>
        <v>3698.1</v>
      </c>
      <c r="I139" s="49">
        <f t="shared" si="84"/>
        <v>2231.1</v>
      </c>
      <c r="J139" s="49">
        <f t="shared" si="84"/>
        <v>2231.1</v>
      </c>
      <c r="K139" s="49">
        <f t="shared" si="84"/>
        <v>2231.1</v>
      </c>
      <c r="L139" s="49">
        <f t="shared" si="84"/>
        <v>2231.1</v>
      </c>
      <c r="M139" s="49">
        <f t="shared" si="84"/>
        <v>2231.1</v>
      </c>
      <c r="N139" s="49">
        <f t="shared" si="84"/>
        <v>2231.1</v>
      </c>
      <c r="O139" s="49">
        <f t="shared" si="84"/>
        <v>2231.1</v>
      </c>
      <c r="P139" s="49">
        <f t="shared" si="84"/>
        <v>2231.1</v>
      </c>
      <c r="Q139" s="49">
        <f t="shared" si="84"/>
        <v>2231.1</v>
      </c>
      <c r="R139" s="47">
        <f t="shared" si="84"/>
        <v>3698.1</v>
      </c>
    </row>
    <row r="140" spans="1:18" ht="50.25" customHeight="1">
      <c r="A140" s="9">
        <f t="shared" si="32"/>
        <v>127</v>
      </c>
      <c r="B140" s="8" t="s">
        <v>86</v>
      </c>
      <c r="C140" s="36">
        <v>808</v>
      </c>
      <c r="D140" s="48" t="s">
        <v>36</v>
      </c>
      <c r="E140" s="48" t="s">
        <v>70</v>
      </c>
      <c r="F140" s="48" t="s">
        <v>65</v>
      </c>
      <c r="G140" s="49">
        <f>G141</f>
        <v>3698.1</v>
      </c>
      <c r="H140" s="49">
        <f t="shared" ref="H140:R140" si="85">H141</f>
        <v>3698.1</v>
      </c>
      <c r="I140" s="49">
        <f t="shared" si="85"/>
        <v>2231.1</v>
      </c>
      <c r="J140" s="49">
        <f t="shared" si="85"/>
        <v>2231.1</v>
      </c>
      <c r="K140" s="49">
        <f t="shared" si="85"/>
        <v>2231.1</v>
      </c>
      <c r="L140" s="49">
        <f t="shared" si="85"/>
        <v>2231.1</v>
      </c>
      <c r="M140" s="49">
        <f t="shared" si="85"/>
        <v>2231.1</v>
      </c>
      <c r="N140" s="49">
        <f t="shared" si="85"/>
        <v>2231.1</v>
      </c>
      <c r="O140" s="49">
        <f t="shared" si="85"/>
        <v>2231.1</v>
      </c>
      <c r="P140" s="49">
        <f t="shared" si="85"/>
        <v>2231.1</v>
      </c>
      <c r="Q140" s="49">
        <f t="shared" si="85"/>
        <v>2231.1</v>
      </c>
      <c r="R140" s="47">
        <f t="shared" si="85"/>
        <v>3698.1</v>
      </c>
    </row>
    <row r="141" spans="1:18">
      <c r="A141" s="9">
        <f t="shared" si="32"/>
        <v>128</v>
      </c>
      <c r="B141" s="10" t="s">
        <v>66</v>
      </c>
      <c r="C141" s="36">
        <v>808</v>
      </c>
      <c r="D141" s="48" t="s">
        <v>36</v>
      </c>
      <c r="E141" s="48" t="s">
        <v>70</v>
      </c>
      <c r="F141" s="48" t="s">
        <v>67</v>
      </c>
      <c r="G141" s="49">
        <v>3698.1</v>
      </c>
      <c r="H141" s="49">
        <v>3698.1</v>
      </c>
      <c r="I141" s="49">
        <v>2231.1</v>
      </c>
      <c r="J141" s="49">
        <v>2231.1</v>
      </c>
      <c r="K141" s="49">
        <v>2231.1</v>
      </c>
      <c r="L141" s="49">
        <v>2231.1</v>
      </c>
      <c r="M141" s="49">
        <v>2231.1</v>
      </c>
      <c r="N141" s="49">
        <v>2231.1</v>
      </c>
      <c r="O141" s="49">
        <v>2231.1</v>
      </c>
      <c r="P141" s="49">
        <v>2231.1</v>
      </c>
      <c r="Q141" s="49">
        <v>2231.1</v>
      </c>
      <c r="R141" s="47">
        <v>3698.1</v>
      </c>
    </row>
    <row r="142" spans="1:18">
      <c r="A142" s="9">
        <f t="shared" si="32"/>
        <v>129</v>
      </c>
      <c r="B142" s="6" t="s">
        <v>18</v>
      </c>
      <c r="C142" s="36">
        <v>808</v>
      </c>
      <c r="D142" s="42">
        <v>1000</v>
      </c>
      <c r="E142" s="42"/>
      <c r="F142" s="42"/>
      <c r="G142" s="43">
        <f t="shared" ref="G142:R147" si="86">G143</f>
        <v>24</v>
      </c>
      <c r="H142" s="43">
        <f t="shared" si="86"/>
        <v>24</v>
      </c>
      <c r="I142" s="43">
        <f t="shared" si="86"/>
        <v>24</v>
      </c>
      <c r="J142" s="43">
        <f t="shared" si="86"/>
        <v>24</v>
      </c>
      <c r="K142" s="43">
        <f t="shared" si="86"/>
        <v>24</v>
      </c>
      <c r="L142" s="43">
        <f t="shared" si="86"/>
        <v>24</v>
      </c>
      <c r="M142" s="43">
        <f t="shared" si="86"/>
        <v>24</v>
      </c>
      <c r="N142" s="43">
        <f t="shared" si="86"/>
        <v>24</v>
      </c>
      <c r="O142" s="43">
        <f t="shared" si="86"/>
        <v>24</v>
      </c>
      <c r="P142" s="43">
        <f t="shared" si="86"/>
        <v>24</v>
      </c>
      <c r="Q142" s="43">
        <f t="shared" si="86"/>
        <v>24</v>
      </c>
      <c r="R142" s="44">
        <f t="shared" si="86"/>
        <v>24</v>
      </c>
    </row>
    <row r="143" spans="1:18">
      <c r="A143" s="9">
        <f t="shared" si="32"/>
        <v>130</v>
      </c>
      <c r="B143" s="12" t="s">
        <v>19</v>
      </c>
      <c r="C143" s="36">
        <v>808</v>
      </c>
      <c r="D143" s="65">
        <v>1001</v>
      </c>
      <c r="E143" s="65"/>
      <c r="F143" s="65"/>
      <c r="G143" s="66">
        <f t="shared" si="86"/>
        <v>24</v>
      </c>
      <c r="H143" s="66">
        <f t="shared" si="86"/>
        <v>24</v>
      </c>
      <c r="I143" s="66">
        <f t="shared" si="86"/>
        <v>24</v>
      </c>
      <c r="J143" s="66">
        <f t="shared" si="86"/>
        <v>24</v>
      </c>
      <c r="K143" s="66">
        <f t="shared" si="86"/>
        <v>24</v>
      </c>
      <c r="L143" s="66">
        <f t="shared" si="86"/>
        <v>24</v>
      </c>
      <c r="M143" s="66">
        <f t="shared" si="86"/>
        <v>24</v>
      </c>
      <c r="N143" s="66">
        <f t="shared" si="86"/>
        <v>24</v>
      </c>
      <c r="O143" s="66">
        <f t="shared" si="86"/>
        <v>24</v>
      </c>
      <c r="P143" s="66">
        <f t="shared" si="86"/>
        <v>24</v>
      </c>
      <c r="Q143" s="66">
        <f t="shared" si="86"/>
        <v>24</v>
      </c>
      <c r="R143" s="73">
        <f t="shared" si="86"/>
        <v>24</v>
      </c>
    </row>
    <row r="144" spans="1:18">
      <c r="A144" s="9">
        <f t="shared" si="32"/>
        <v>131</v>
      </c>
      <c r="B144" s="10" t="s">
        <v>76</v>
      </c>
      <c r="C144" s="36">
        <v>808</v>
      </c>
      <c r="D144" s="48">
        <v>1001</v>
      </c>
      <c r="E144" s="48" t="s">
        <v>49</v>
      </c>
      <c r="F144" s="48"/>
      <c r="G144" s="49">
        <f t="shared" si="86"/>
        <v>24</v>
      </c>
      <c r="H144" s="49">
        <f t="shared" si="86"/>
        <v>24</v>
      </c>
      <c r="I144" s="49">
        <f t="shared" si="86"/>
        <v>24</v>
      </c>
      <c r="J144" s="49">
        <f t="shared" si="86"/>
        <v>24</v>
      </c>
      <c r="K144" s="49">
        <f t="shared" si="86"/>
        <v>24</v>
      </c>
      <c r="L144" s="49">
        <f t="shared" si="86"/>
        <v>24</v>
      </c>
      <c r="M144" s="49">
        <f t="shared" si="86"/>
        <v>24</v>
      </c>
      <c r="N144" s="49">
        <f t="shared" si="86"/>
        <v>24</v>
      </c>
      <c r="O144" s="49">
        <f t="shared" si="86"/>
        <v>24</v>
      </c>
      <c r="P144" s="49">
        <f t="shared" si="86"/>
        <v>24</v>
      </c>
      <c r="Q144" s="49">
        <f t="shared" si="86"/>
        <v>24</v>
      </c>
      <c r="R144" s="47">
        <f t="shared" si="86"/>
        <v>24</v>
      </c>
    </row>
    <row r="145" spans="1:18">
      <c r="A145" s="9">
        <f t="shared" si="32"/>
        <v>132</v>
      </c>
      <c r="B145" s="10" t="s">
        <v>77</v>
      </c>
      <c r="C145" s="36">
        <v>808</v>
      </c>
      <c r="D145" s="48">
        <v>1001</v>
      </c>
      <c r="E145" s="48" t="s">
        <v>48</v>
      </c>
      <c r="F145" s="48"/>
      <c r="G145" s="49">
        <f t="shared" si="86"/>
        <v>24</v>
      </c>
      <c r="H145" s="49">
        <f t="shared" si="86"/>
        <v>24</v>
      </c>
      <c r="I145" s="49">
        <f t="shared" si="86"/>
        <v>24</v>
      </c>
      <c r="J145" s="49">
        <f t="shared" si="86"/>
        <v>24</v>
      </c>
      <c r="K145" s="49">
        <f t="shared" si="86"/>
        <v>24</v>
      </c>
      <c r="L145" s="49">
        <f t="shared" si="86"/>
        <v>24</v>
      </c>
      <c r="M145" s="49">
        <f t="shared" si="86"/>
        <v>24</v>
      </c>
      <c r="N145" s="49">
        <f t="shared" si="86"/>
        <v>24</v>
      </c>
      <c r="O145" s="49">
        <f t="shared" si="86"/>
        <v>24</v>
      </c>
      <c r="P145" s="49">
        <f t="shared" si="86"/>
        <v>24</v>
      </c>
      <c r="Q145" s="49">
        <f t="shared" si="86"/>
        <v>24</v>
      </c>
      <c r="R145" s="47">
        <f t="shared" si="86"/>
        <v>24</v>
      </c>
    </row>
    <row r="146" spans="1:18" ht="36">
      <c r="A146" s="9">
        <f t="shared" si="32"/>
        <v>133</v>
      </c>
      <c r="B146" s="10" t="s">
        <v>85</v>
      </c>
      <c r="C146" s="36">
        <v>808</v>
      </c>
      <c r="D146" s="48">
        <v>1001</v>
      </c>
      <c r="E146" s="48" t="s">
        <v>55</v>
      </c>
      <c r="F146" s="48"/>
      <c r="G146" s="49">
        <f t="shared" si="86"/>
        <v>24</v>
      </c>
      <c r="H146" s="49">
        <f t="shared" si="86"/>
        <v>24</v>
      </c>
      <c r="I146" s="49">
        <f t="shared" si="86"/>
        <v>24</v>
      </c>
      <c r="J146" s="49">
        <f t="shared" si="86"/>
        <v>24</v>
      </c>
      <c r="K146" s="49">
        <f t="shared" si="86"/>
        <v>24</v>
      </c>
      <c r="L146" s="49">
        <f t="shared" si="86"/>
        <v>24</v>
      </c>
      <c r="M146" s="49">
        <f t="shared" si="86"/>
        <v>24</v>
      </c>
      <c r="N146" s="49">
        <f t="shared" si="86"/>
        <v>24</v>
      </c>
      <c r="O146" s="49">
        <f t="shared" si="86"/>
        <v>24</v>
      </c>
      <c r="P146" s="49">
        <f t="shared" si="86"/>
        <v>24</v>
      </c>
      <c r="Q146" s="49">
        <f t="shared" si="86"/>
        <v>24</v>
      </c>
      <c r="R146" s="47">
        <f t="shared" si="86"/>
        <v>24</v>
      </c>
    </row>
    <row r="147" spans="1:18">
      <c r="A147" s="9">
        <f t="shared" si="32"/>
        <v>134</v>
      </c>
      <c r="B147" s="10" t="s">
        <v>20</v>
      </c>
      <c r="C147" s="36">
        <v>808</v>
      </c>
      <c r="D147" s="48">
        <v>1001</v>
      </c>
      <c r="E147" s="48" t="s">
        <v>55</v>
      </c>
      <c r="F147" s="48">
        <v>300</v>
      </c>
      <c r="G147" s="49">
        <f t="shared" si="86"/>
        <v>24</v>
      </c>
      <c r="H147" s="49">
        <f t="shared" si="86"/>
        <v>24</v>
      </c>
      <c r="I147" s="49">
        <f t="shared" si="86"/>
        <v>24</v>
      </c>
      <c r="J147" s="49">
        <f t="shared" si="86"/>
        <v>24</v>
      </c>
      <c r="K147" s="49">
        <f t="shared" si="86"/>
        <v>24</v>
      </c>
      <c r="L147" s="49">
        <f t="shared" si="86"/>
        <v>24</v>
      </c>
      <c r="M147" s="49">
        <f t="shared" si="86"/>
        <v>24</v>
      </c>
      <c r="N147" s="49">
        <f t="shared" si="86"/>
        <v>24</v>
      </c>
      <c r="O147" s="49">
        <f t="shared" si="86"/>
        <v>24</v>
      </c>
      <c r="P147" s="49">
        <f t="shared" si="86"/>
        <v>24</v>
      </c>
      <c r="Q147" s="49">
        <f t="shared" si="86"/>
        <v>24</v>
      </c>
      <c r="R147" s="47">
        <f t="shared" si="86"/>
        <v>24</v>
      </c>
    </row>
    <row r="148" spans="1:18">
      <c r="A148" s="9">
        <f t="shared" si="32"/>
        <v>135</v>
      </c>
      <c r="B148" s="11" t="s">
        <v>21</v>
      </c>
      <c r="C148" s="36">
        <v>808</v>
      </c>
      <c r="D148" s="50">
        <v>1001</v>
      </c>
      <c r="E148" s="50" t="s">
        <v>55</v>
      </c>
      <c r="F148" s="50">
        <v>310</v>
      </c>
      <c r="G148" s="51">
        <v>24</v>
      </c>
      <c r="H148" s="51">
        <v>24</v>
      </c>
      <c r="I148" s="51">
        <v>24</v>
      </c>
      <c r="J148" s="51">
        <v>24</v>
      </c>
      <c r="K148" s="51">
        <v>24</v>
      </c>
      <c r="L148" s="51">
        <v>24</v>
      </c>
      <c r="M148" s="51">
        <v>24</v>
      </c>
      <c r="N148" s="51">
        <v>24</v>
      </c>
      <c r="O148" s="51">
        <v>24</v>
      </c>
      <c r="P148" s="51">
        <v>24</v>
      </c>
      <c r="Q148" s="51">
        <v>24</v>
      </c>
      <c r="R148" s="60">
        <v>24</v>
      </c>
    </row>
    <row r="149" spans="1:18">
      <c r="A149" s="9">
        <f t="shared" si="32"/>
        <v>136</v>
      </c>
      <c r="B149" s="6" t="s">
        <v>22</v>
      </c>
      <c r="C149" s="36">
        <v>808</v>
      </c>
      <c r="D149" s="42">
        <v>1100</v>
      </c>
      <c r="E149" s="42"/>
      <c r="F149" s="42"/>
      <c r="G149" s="43">
        <f t="shared" ref="G149:R154" si="87">G150</f>
        <v>12</v>
      </c>
      <c r="H149" s="43">
        <f t="shared" si="87"/>
        <v>12</v>
      </c>
      <c r="I149" s="43">
        <f t="shared" si="87"/>
        <v>12</v>
      </c>
      <c r="J149" s="43">
        <f t="shared" si="87"/>
        <v>12</v>
      </c>
      <c r="K149" s="43">
        <f t="shared" si="87"/>
        <v>12</v>
      </c>
      <c r="L149" s="43">
        <f t="shared" si="87"/>
        <v>12</v>
      </c>
      <c r="M149" s="43">
        <f t="shared" si="87"/>
        <v>12</v>
      </c>
      <c r="N149" s="43">
        <f t="shared" si="87"/>
        <v>12</v>
      </c>
      <c r="O149" s="43">
        <f t="shared" si="87"/>
        <v>12</v>
      </c>
      <c r="P149" s="43">
        <f t="shared" si="87"/>
        <v>12</v>
      </c>
      <c r="Q149" s="43">
        <f t="shared" si="87"/>
        <v>12</v>
      </c>
      <c r="R149" s="44">
        <f t="shared" si="87"/>
        <v>12</v>
      </c>
    </row>
    <row r="150" spans="1:18">
      <c r="A150" s="9">
        <f t="shared" si="32"/>
        <v>137</v>
      </c>
      <c r="B150" s="12" t="s">
        <v>23</v>
      </c>
      <c r="C150" s="36">
        <v>808</v>
      </c>
      <c r="D150" s="65">
        <v>1102</v>
      </c>
      <c r="E150" s="65"/>
      <c r="F150" s="65"/>
      <c r="G150" s="66">
        <f t="shared" si="87"/>
        <v>12</v>
      </c>
      <c r="H150" s="66">
        <f t="shared" si="87"/>
        <v>12</v>
      </c>
      <c r="I150" s="66">
        <f t="shared" si="87"/>
        <v>12</v>
      </c>
      <c r="J150" s="66">
        <f t="shared" si="87"/>
        <v>12</v>
      </c>
      <c r="K150" s="66">
        <f t="shared" si="87"/>
        <v>12</v>
      </c>
      <c r="L150" s="66">
        <f t="shared" si="87"/>
        <v>12</v>
      </c>
      <c r="M150" s="66">
        <f t="shared" si="87"/>
        <v>12</v>
      </c>
      <c r="N150" s="66">
        <f t="shared" si="87"/>
        <v>12</v>
      </c>
      <c r="O150" s="66">
        <f t="shared" si="87"/>
        <v>12</v>
      </c>
      <c r="P150" s="66">
        <f t="shared" si="87"/>
        <v>12</v>
      </c>
      <c r="Q150" s="66">
        <f t="shared" si="87"/>
        <v>12</v>
      </c>
      <c r="R150" s="73">
        <f t="shared" si="87"/>
        <v>12</v>
      </c>
    </row>
    <row r="151" spans="1:18">
      <c r="A151" s="9">
        <f t="shared" si="32"/>
        <v>138</v>
      </c>
      <c r="B151" s="10" t="s">
        <v>76</v>
      </c>
      <c r="C151" s="36">
        <v>808</v>
      </c>
      <c r="D151" s="48">
        <v>1102</v>
      </c>
      <c r="E151" s="48" t="s">
        <v>49</v>
      </c>
      <c r="F151" s="48"/>
      <c r="G151" s="49">
        <f t="shared" si="87"/>
        <v>12</v>
      </c>
      <c r="H151" s="49">
        <f t="shared" si="87"/>
        <v>12</v>
      </c>
      <c r="I151" s="49">
        <f t="shared" si="87"/>
        <v>12</v>
      </c>
      <c r="J151" s="49">
        <f t="shared" si="87"/>
        <v>12</v>
      </c>
      <c r="K151" s="49">
        <f t="shared" si="87"/>
        <v>12</v>
      </c>
      <c r="L151" s="49">
        <f t="shared" si="87"/>
        <v>12</v>
      </c>
      <c r="M151" s="49">
        <f t="shared" si="87"/>
        <v>12</v>
      </c>
      <c r="N151" s="49">
        <f t="shared" si="87"/>
        <v>12</v>
      </c>
      <c r="O151" s="49">
        <f t="shared" si="87"/>
        <v>12</v>
      </c>
      <c r="P151" s="49">
        <f t="shared" si="87"/>
        <v>12</v>
      </c>
      <c r="Q151" s="49">
        <f t="shared" si="87"/>
        <v>12</v>
      </c>
      <c r="R151" s="47">
        <f t="shared" si="87"/>
        <v>12</v>
      </c>
    </row>
    <row r="152" spans="1:18">
      <c r="A152" s="9">
        <f t="shared" si="32"/>
        <v>139</v>
      </c>
      <c r="B152" s="10" t="s">
        <v>77</v>
      </c>
      <c r="C152" s="36">
        <v>808</v>
      </c>
      <c r="D152" s="48">
        <v>1102</v>
      </c>
      <c r="E152" s="48" t="s">
        <v>48</v>
      </c>
      <c r="F152" s="48"/>
      <c r="G152" s="49">
        <f t="shared" si="87"/>
        <v>12</v>
      </c>
      <c r="H152" s="49">
        <f t="shared" si="87"/>
        <v>12</v>
      </c>
      <c r="I152" s="49">
        <f t="shared" si="87"/>
        <v>12</v>
      </c>
      <c r="J152" s="49">
        <f t="shared" si="87"/>
        <v>12</v>
      </c>
      <c r="K152" s="49">
        <f t="shared" si="87"/>
        <v>12</v>
      </c>
      <c r="L152" s="49">
        <f t="shared" si="87"/>
        <v>12</v>
      </c>
      <c r="M152" s="49">
        <f t="shared" si="87"/>
        <v>12</v>
      </c>
      <c r="N152" s="49">
        <f t="shared" si="87"/>
        <v>12</v>
      </c>
      <c r="O152" s="49">
        <f t="shared" si="87"/>
        <v>12</v>
      </c>
      <c r="P152" s="49">
        <f t="shared" si="87"/>
        <v>12</v>
      </c>
      <c r="Q152" s="49">
        <f t="shared" si="87"/>
        <v>12</v>
      </c>
      <c r="R152" s="47">
        <f t="shared" si="87"/>
        <v>12</v>
      </c>
    </row>
    <row r="153" spans="1:18" ht="26.25" customHeight="1">
      <c r="A153" s="9">
        <f t="shared" ref="A153:A158" si="88">A152+1</f>
        <v>140</v>
      </c>
      <c r="B153" s="10" t="s">
        <v>84</v>
      </c>
      <c r="C153" s="36">
        <v>808</v>
      </c>
      <c r="D153" s="48">
        <v>1102</v>
      </c>
      <c r="E153" s="48" t="s">
        <v>56</v>
      </c>
      <c r="F153" s="48"/>
      <c r="G153" s="49">
        <f t="shared" si="87"/>
        <v>12</v>
      </c>
      <c r="H153" s="49">
        <f t="shared" si="87"/>
        <v>12</v>
      </c>
      <c r="I153" s="49">
        <f t="shared" si="87"/>
        <v>12</v>
      </c>
      <c r="J153" s="49">
        <f t="shared" si="87"/>
        <v>12</v>
      </c>
      <c r="K153" s="49">
        <f t="shared" si="87"/>
        <v>12</v>
      </c>
      <c r="L153" s="49">
        <f t="shared" si="87"/>
        <v>12</v>
      </c>
      <c r="M153" s="49">
        <f t="shared" si="87"/>
        <v>12</v>
      </c>
      <c r="N153" s="49">
        <f t="shared" si="87"/>
        <v>12</v>
      </c>
      <c r="O153" s="49">
        <f t="shared" si="87"/>
        <v>12</v>
      </c>
      <c r="P153" s="49">
        <f t="shared" si="87"/>
        <v>12</v>
      </c>
      <c r="Q153" s="49">
        <f t="shared" si="87"/>
        <v>12</v>
      </c>
      <c r="R153" s="47">
        <f t="shared" si="87"/>
        <v>12</v>
      </c>
    </row>
    <row r="154" spans="1:18">
      <c r="A154" s="9">
        <f t="shared" si="88"/>
        <v>141</v>
      </c>
      <c r="B154" s="10" t="s">
        <v>62</v>
      </c>
      <c r="C154" s="36">
        <v>808</v>
      </c>
      <c r="D154" s="48">
        <v>1102</v>
      </c>
      <c r="E154" s="48" t="s">
        <v>56</v>
      </c>
      <c r="F154" s="48">
        <v>200</v>
      </c>
      <c r="G154" s="49">
        <f t="shared" si="87"/>
        <v>12</v>
      </c>
      <c r="H154" s="49">
        <f t="shared" si="87"/>
        <v>12</v>
      </c>
      <c r="I154" s="49">
        <f t="shared" si="87"/>
        <v>12</v>
      </c>
      <c r="J154" s="49">
        <f t="shared" si="87"/>
        <v>12</v>
      </c>
      <c r="K154" s="49">
        <f t="shared" si="87"/>
        <v>12</v>
      </c>
      <c r="L154" s="49">
        <f t="shared" si="87"/>
        <v>12</v>
      </c>
      <c r="M154" s="49">
        <f t="shared" si="87"/>
        <v>12</v>
      </c>
      <c r="N154" s="49">
        <f t="shared" si="87"/>
        <v>12</v>
      </c>
      <c r="O154" s="49">
        <f t="shared" si="87"/>
        <v>12</v>
      </c>
      <c r="P154" s="49">
        <f t="shared" si="87"/>
        <v>12</v>
      </c>
      <c r="Q154" s="49">
        <f t="shared" si="87"/>
        <v>12</v>
      </c>
      <c r="R154" s="47">
        <f t="shared" si="87"/>
        <v>12</v>
      </c>
    </row>
    <row r="155" spans="1:18" ht="15.75" thickBot="1">
      <c r="A155" s="9">
        <f t="shared" si="88"/>
        <v>142</v>
      </c>
      <c r="B155" s="11" t="s">
        <v>10</v>
      </c>
      <c r="C155" s="36">
        <v>808</v>
      </c>
      <c r="D155" s="50">
        <v>1102</v>
      </c>
      <c r="E155" s="50" t="s">
        <v>56</v>
      </c>
      <c r="F155" s="50">
        <v>240</v>
      </c>
      <c r="G155" s="51">
        <v>12</v>
      </c>
      <c r="H155" s="51">
        <v>12</v>
      </c>
      <c r="I155" s="51">
        <v>12</v>
      </c>
      <c r="J155" s="51">
        <v>12</v>
      </c>
      <c r="K155" s="51">
        <v>12</v>
      </c>
      <c r="L155" s="51">
        <v>12</v>
      </c>
      <c r="M155" s="51">
        <v>12</v>
      </c>
      <c r="N155" s="51">
        <v>12</v>
      </c>
      <c r="O155" s="51">
        <v>12</v>
      </c>
      <c r="P155" s="51">
        <v>12</v>
      </c>
      <c r="Q155" s="51">
        <v>12</v>
      </c>
      <c r="R155" s="60">
        <v>12</v>
      </c>
    </row>
    <row r="156" spans="1:18">
      <c r="A156" s="9">
        <f t="shared" si="88"/>
        <v>143</v>
      </c>
      <c r="B156" s="4" t="s">
        <v>71</v>
      </c>
      <c r="C156" s="74"/>
      <c r="D156" s="39"/>
      <c r="E156" s="39"/>
      <c r="F156" s="39"/>
      <c r="G156" s="40">
        <f t="shared" ref="G156:R156" si="89">G15+G72+G90+G106+G136+G142+G149+G81</f>
        <v>8503.1</v>
      </c>
      <c r="H156" s="40">
        <f t="shared" si="89"/>
        <v>7528.1</v>
      </c>
      <c r="I156" s="40" t="e">
        <f t="shared" si="89"/>
        <v>#REF!</v>
      </c>
      <c r="J156" s="40" t="e">
        <f t="shared" si="89"/>
        <v>#REF!</v>
      </c>
      <c r="K156" s="40" t="e">
        <f t="shared" si="89"/>
        <v>#REF!</v>
      </c>
      <c r="L156" s="40" t="e">
        <f t="shared" si="89"/>
        <v>#REF!</v>
      </c>
      <c r="M156" s="40" t="e">
        <f t="shared" si="89"/>
        <v>#REF!</v>
      </c>
      <c r="N156" s="40" t="e">
        <f t="shared" si="89"/>
        <v>#REF!</v>
      </c>
      <c r="O156" s="40" t="e">
        <f t="shared" si="89"/>
        <v>#REF!</v>
      </c>
      <c r="P156" s="40" t="e">
        <f t="shared" si="89"/>
        <v>#REF!</v>
      </c>
      <c r="Q156" s="40" t="e">
        <f t="shared" si="89"/>
        <v>#REF!</v>
      </c>
      <c r="R156" s="40">
        <f t="shared" si="89"/>
        <v>7562.9000000000005</v>
      </c>
    </row>
    <row r="157" spans="1:18">
      <c r="A157" s="9">
        <f t="shared" si="88"/>
        <v>144</v>
      </c>
      <c r="B157" s="14" t="s">
        <v>72</v>
      </c>
      <c r="C157" s="36"/>
      <c r="D157" s="36"/>
      <c r="E157" s="36"/>
      <c r="F157" s="36"/>
      <c r="G157" s="36">
        <v>0</v>
      </c>
      <c r="H157" s="75">
        <v>177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>
        <v>364.7</v>
      </c>
    </row>
    <row r="158" spans="1:18">
      <c r="A158" s="9">
        <f t="shared" si="88"/>
        <v>145</v>
      </c>
      <c r="B158" s="15" t="s">
        <v>24</v>
      </c>
      <c r="C158" s="36"/>
      <c r="D158" s="36"/>
      <c r="E158" s="36"/>
      <c r="F158" s="36"/>
      <c r="G158" s="76">
        <f>G156</f>
        <v>8503.1</v>
      </c>
      <c r="H158" s="76">
        <f>H156+H157</f>
        <v>7705.1</v>
      </c>
      <c r="I158" s="77"/>
      <c r="J158" s="77"/>
      <c r="K158" s="77"/>
      <c r="L158" s="77"/>
      <c r="M158" s="77"/>
      <c r="N158" s="77"/>
      <c r="O158" s="77"/>
      <c r="P158" s="77"/>
      <c r="Q158" s="77"/>
      <c r="R158" s="76">
        <f>R156+R157</f>
        <v>7927.6</v>
      </c>
    </row>
  </sheetData>
  <mergeCells count="15">
    <mergeCell ref="R10:R12"/>
    <mergeCell ref="F10:F12"/>
    <mergeCell ref="E10:E12"/>
    <mergeCell ref="D10:D12"/>
    <mergeCell ref="C10:C12"/>
    <mergeCell ref="B8:H8"/>
    <mergeCell ref="B10:B12"/>
    <mergeCell ref="G10:G12"/>
    <mergeCell ref="H10:H12"/>
    <mergeCell ref="A10:A12"/>
    <mergeCell ref="A7:R7"/>
    <mergeCell ref="A9:R9"/>
    <mergeCell ref="E1:R1"/>
    <mergeCell ref="C3:R3"/>
    <mergeCell ref="D4:R4"/>
  </mergeCells>
  <phoneticPr fontId="5" type="noConversion"/>
  <pageMargins left="0.39370078740157483" right="0.19685039370078741" top="0.19685039370078741" bottom="0.1968503937007874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2020-12-02T05:03:18Z</cp:lastPrinted>
  <dcterms:created xsi:type="dcterms:W3CDTF">2013-11-09T10:35:36Z</dcterms:created>
  <dcterms:modified xsi:type="dcterms:W3CDTF">2020-12-02T05:04:44Z</dcterms:modified>
</cp:coreProperties>
</file>