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06" i="1"/>
  <c r="R105"/>
  <c r="H106"/>
  <c r="I106"/>
  <c r="J106"/>
  <c r="K106"/>
  <c r="L106"/>
  <c r="M106"/>
  <c r="N106"/>
  <c r="O106"/>
  <c r="P106"/>
  <c r="Q106"/>
  <c r="G106"/>
  <c r="G105"/>
  <c r="I47"/>
  <c r="J47"/>
  <c r="K47"/>
  <c r="L47"/>
  <c r="M47"/>
  <c r="N47"/>
  <c r="O47"/>
  <c r="P47"/>
  <c r="Q47"/>
  <c r="I86"/>
  <c r="I85"/>
  <c r="I84"/>
  <c r="I83"/>
  <c r="I82"/>
  <c r="J86"/>
  <c r="J85"/>
  <c r="J84"/>
  <c r="J83"/>
  <c r="J82"/>
  <c r="K86"/>
  <c r="K85"/>
  <c r="K84"/>
  <c r="K83"/>
  <c r="K82"/>
  <c r="L86"/>
  <c r="L85"/>
  <c r="L84"/>
  <c r="L83"/>
  <c r="L82"/>
  <c r="M86"/>
  <c r="M85"/>
  <c r="M84"/>
  <c r="M83"/>
  <c r="M82"/>
  <c r="N86"/>
  <c r="N85"/>
  <c r="N84"/>
  <c r="N83"/>
  <c r="N82"/>
  <c r="O86"/>
  <c r="O85"/>
  <c r="O84"/>
  <c r="O83"/>
  <c r="O82"/>
  <c r="P86"/>
  <c r="P85"/>
  <c r="P84"/>
  <c r="P83"/>
  <c r="P82"/>
  <c r="Q86"/>
  <c r="Q85"/>
  <c r="Q84"/>
  <c r="Q83"/>
  <c r="Q82"/>
  <c r="R86"/>
  <c r="R85"/>
  <c r="R84"/>
  <c r="R83"/>
  <c r="R82"/>
  <c r="H86"/>
  <c r="H85"/>
  <c r="H84"/>
  <c r="H83"/>
  <c r="H82"/>
  <c r="A132"/>
  <c r="H79"/>
  <c r="H78"/>
  <c r="I79"/>
  <c r="I78"/>
  <c r="J79"/>
  <c r="J78"/>
  <c r="K79"/>
  <c r="K78"/>
  <c r="L79"/>
  <c r="L78"/>
  <c r="M79"/>
  <c r="M78"/>
  <c r="N79"/>
  <c r="N78"/>
  <c r="O79"/>
  <c r="O78"/>
  <c r="P79"/>
  <c r="P78"/>
  <c r="Q79"/>
  <c r="Q78"/>
  <c r="R79"/>
  <c r="R78"/>
  <c r="G79"/>
  <c r="G78"/>
  <c r="H73"/>
  <c r="H72"/>
  <c r="I73"/>
  <c r="I72"/>
  <c r="J73"/>
  <c r="J72"/>
  <c r="K73"/>
  <c r="K72"/>
  <c r="L73"/>
  <c r="L72"/>
  <c r="M73"/>
  <c r="M72"/>
  <c r="N73"/>
  <c r="N72"/>
  <c r="O73"/>
  <c r="O72"/>
  <c r="P73"/>
  <c r="P72"/>
  <c r="Q73"/>
  <c r="Q72"/>
  <c r="R73"/>
  <c r="R72"/>
  <c r="G73"/>
  <c r="G72"/>
  <c r="I51"/>
  <c r="J51"/>
  <c r="K51"/>
  <c r="L51"/>
  <c r="M51"/>
  <c r="N51"/>
  <c r="O51"/>
  <c r="P51"/>
  <c r="Q51"/>
  <c r="H76"/>
  <c r="H75"/>
  <c r="I76"/>
  <c r="I75"/>
  <c r="J76"/>
  <c r="J75"/>
  <c r="K76"/>
  <c r="K75"/>
  <c r="L76"/>
  <c r="L75"/>
  <c r="M76"/>
  <c r="M75"/>
  <c r="N76"/>
  <c r="N75"/>
  <c r="O76"/>
  <c r="O75"/>
  <c r="P76"/>
  <c r="P75"/>
  <c r="Q76"/>
  <c r="Q75"/>
  <c r="R76"/>
  <c r="R75"/>
  <c r="G76"/>
  <c r="G75"/>
  <c r="I105"/>
  <c r="J105"/>
  <c r="K105"/>
  <c r="L105"/>
  <c r="M105"/>
  <c r="N105"/>
  <c r="O105"/>
  <c r="P105"/>
  <c r="Q105"/>
  <c r="H103"/>
  <c r="I103"/>
  <c r="J103"/>
  <c r="K103"/>
  <c r="L103"/>
  <c r="M103"/>
  <c r="N103"/>
  <c r="O103"/>
  <c r="P103"/>
  <c r="Q103"/>
  <c r="R103"/>
  <c r="G103"/>
  <c r="H34"/>
  <c r="H33"/>
  <c r="I34"/>
  <c r="I33"/>
  <c r="J34"/>
  <c r="J33"/>
  <c r="K34"/>
  <c r="K33"/>
  <c r="L34"/>
  <c r="L33"/>
  <c r="M34"/>
  <c r="M33"/>
  <c r="N34"/>
  <c r="N33"/>
  <c r="O34"/>
  <c r="O33"/>
  <c r="P34"/>
  <c r="P33"/>
  <c r="Q34"/>
  <c r="Q33"/>
  <c r="Q20"/>
  <c r="Q19"/>
  <c r="Q18"/>
  <c r="R34"/>
  <c r="R33"/>
  <c r="G34"/>
  <c r="G33"/>
  <c r="R36"/>
  <c r="H63"/>
  <c r="H62"/>
  <c r="I63"/>
  <c r="I62"/>
  <c r="J63"/>
  <c r="J62"/>
  <c r="K63"/>
  <c r="K62"/>
  <c r="L63"/>
  <c r="L62"/>
  <c r="M63"/>
  <c r="M62"/>
  <c r="N63"/>
  <c r="N62"/>
  <c r="O63"/>
  <c r="O62"/>
  <c r="P63"/>
  <c r="P62"/>
  <c r="Q63"/>
  <c r="Q62"/>
  <c r="R63"/>
  <c r="R62"/>
  <c r="G63"/>
  <c r="G62"/>
  <c r="R29"/>
  <c r="H29"/>
  <c r="G29"/>
  <c r="H24"/>
  <c r="I24"/>
  <c r="J24"/>
  <c r="K24"/>
  <c r="L24"/>
  <c r="M24"/>
  <c r="N24"/>
  <c r="O24"/>
  <c r="P24"/>
  <c r="Q24"/>
  <c r="R24"/>
  <c r="H105"/>
  <c r="R22"/>
  <c r="H22"/>
  <c r="H60"/>
  <c r="H59"/>
  <c r="H58"/>
  <c r="H57"/>
  <c r="H56"/>
  <c r="I60"/>
  <c r="I59"/>
  <c r="I58"/>
  <c r="J60"/>
  <c r="J59"/>
  <c r="J58"/>
  <c r="J57"/>
  <c r="J56"/>
  <c r="K60"/>
  <c r="K59"/>
  <c r="L60"/>
  <c r="L59"/>
  <c r="L58"/>
  <c r="M60"/>
  <c r="M59"/>
  <c r="N60"/>
  <c r="N59"/>
  <c r="N58"/>
  <c r="N57"/>
  <c r="N56"/>
  <c r="O60"/>
  <c r="O59"/>
  <c r="O58"/>
  <c r="P60"/>
  <c r="P59"/>
  <c r="P58"/>
  <c r="P57"/>
  <c r="P56"/>
  <c r="Q60"/>
  <c r="Q59"/>
  <c r="Q58"/>
  <c r="R60"/>
  <c r="R59"/>
  <c r="R58"/>
  <c r="I70"/>
  <c r="I69"/>
  <c r="I68"/>
  <c r="I67"/>
  <c r="I66"/>
  <c r="I65"/>
  <c r="J70"/>
  <c r="J69"/>
  <c r="K70"/>
  <c r="K69"/>
  <c r="L70"/>
  <c r="L69"/>
  <c r="M70"/>
  <c r="M69"/>
  <c r="M68"/>
  <c r="M67"/>
  <c r="M66"/>
  <c r="M65"/>
  <c r="N70"/>
  <c r="N69"/>
  <c r="O70"/>
  <c r="O69"/>
  <c r="P70"/>
  <c r="P69"/>
  <c r="Q70"/>
  <c r="Q69"/>
  <c r="Q68"/>
  <c r="Q67"/>
  <c r="Q66"/>
  <c r="Q65"/>
  <c r="R70"/>
  <c r="R69"/>
  <c r="H70"/>
  <c r="H69"/>
  <c r="H92"/>
  <c r="H91"/>
  <c r="I92"/>
  <c r="I91"/>
  <c r="J92"/>
  <c r="J91"/>
  <c r="K92"/>
  <c r="K91"/>
  <c r="L92"/>
  <c r="L91"/>
  <c r="M92"/>
  <c r="M91"/>
  <c r="N92"/>
  <c r="N91"/>
  <c r="O92"/>
  <c r="O91"/>
  <c r="P92"/>
  <c r="P91"/>
  <c r="Q92"/>
  <c r="Q91"/>
  <c r="R92"/>
  <c r="R91"/>
  <c r="H95"/>
  <c r="H94"/>
  <c r="I95"/>
  <c r="I94"/>
  <c r="J95"/>
  <c r="J94"/>
  <c r="K95"/>
  <c r="K94"/>
  <c r="L95"/>
  <c r="L94"/>
  <c r="M95"/>
  <c r="M94"/>
  <c r="N95"/>
  <c r="N94"/>
  <c r="O95"/>
  <c r="O94"/>
  <c r="P95"/>
  <c r="P94"/>
  <c r="Q95"/>
  <c r="Q94"/>
  <c r="R95"/>
  <c r="R94"/>
  <c r="I98"/>
  <c r="I97"/>
  <c r="J98"/>
  <c r="J97"/>
  <c r="K98"/>
  <c r="K97"/>
  <c r="L98"/>
  <c r="L97"/>
  <c r="M98"/>
  <c r="M97"/>
  <c r="N98"/>
  <c r="N97"/>
  <c r="O98"/>
  <c r="O97"/>
  <c r="P98"/>
  <c r="P97"/>
  <c r="Q98"/>
  <c r="Q97"/>
  <c r="R98"/>
  <c r="R97"/>
  <c r="H98"/>
  <c r="H97"/>
  <c r="H101"/>
  <c r="H100"/>
  <c r="I101"/>
  <c r="I100"/>
  <c r="J101"/>
  <c r="J100"/>
  <c r="K101"/>
  <c r="K100"/>
  <c r="L101"/>
  <c r="L100"/>
  <c r="M101"/>
  <c r="M100"/>
  <c r="N101"/>
  <c r="N100"/>
  <c r="O101"/>
  <c r="O100"/>
  <c r="P101"/>
  <c r="P100"/>
  <c r="Q101"/>
  <c r="Q100"/>
  <c r="R101"/>
  <c r="R100"/>
  <c r="H115"/>
  <c r="H114"/>
  <c r="H113"/>
  <c r="H112"/>
  <c r="H111"/>
  <c r="I115"/>
  <c r="I114"/>
  <c r="I113"/>
  <c r="I112"/>
  <c r="I111"/>
  <c r="J115"/>
  <c r="J114"/>
  <c r="J113"/>
  <c r="J112"/>
  <c r="J111"/>
  <c r="K115"/>
  <c r="K114"/>
  <c r="K113"/>
  <c r="K112"/>
  <c r="K111"/>
  <c r="L115"/>
  <c r="L114"/>
  <c r="L113"/>
  <c r="L112"/>
  <c r="L111"/>
  <c r="M115"/>
  <c r="M114"/>
  <c r="M113"/>
  <c r="M112"/>
  <c r="M111"/>
  <c r="N115"/>
  <c r="N114"/>
  <c r="N113"/>
  <c r="N112"/>
  <c r="N111"/>
  <c r="O115"/>
  <c r="O114"/>
  <c r="O113"/>
  <c r="O112"/>
  <c r="O111"/>
  <c r="P115"/>
  <c r="P114"/>
  <c r="P113"/>
  <c r="P112"/>
  <c r="P111"/>
  <c r="Q115"/>
  <c r="Q114"/>
  <c r="Q113"/>
  <c r="Q112"/>
  <c r="Q111"/>
  <c r="R115"/>
  <c r="R114"/>
  <c r="R113"/>
  <c r="R112"/>
  <c r="R111"/>
  <c r="H122"/>
  <c r="H121"/>
  <c r="H120"/>
  <c r="H119"/>
  <c r="H118"/>
  <c r="H117"/>
  <c r="I122"/>
  <c r="J122"/>
  <c r="K122"/>
  <c r="L122"/>
  <c r="L121"/>
  <c r="L120"/>
  <c r="L119"/>
  <c r="L118"/>
  <c r="L117"/>
  <c r="M122"/>
  <c r="N122"/>
  <c r="O122"/>
  <c r="O121"/>
  <c r="O120"/>
  <c r="O119"/>
  <c r="O118"/>
  <c r="O117"/>
  <c r="P122"/>
  <c r="P121"/>
  <c r="P120"/>
  <c r="P119"/>
  <c r="P118"/>
  <c r="P117"/>
  <c r="Q122"/>
  <c r="R122"/>
  <c r="H129"/>
  <c r="H128"/>
  <c r="H127"/>
  <c r="H126"/>
  <c r="H125"/>
  <c r="H124"/>
  <c r="I129"/>
  <c r="I128"/>
  <c r="I127"/>
  <c r="I126"/>
  <c r="I125"/>
  <c r="I124"/>
  <c r="J129"/>
  <c r="J128"/>
  <c r="J127"/>
  <c r="J126"/>
  <c r="J125"/>
  <c r="J124"/>
  <c r="K129"/>
  <c r="K128"/>
  <c r="K127"/>
  <c r="K126"/>
  <c r="K125"/>
  <c r="K124"/>
  <c r="L129"/>
  <c r="L128"/>
  <c r="L127"/>
  <c r="L126"/>
  <c r="L125"/>
  <c r="L124"/>
  <c r="M129"/>
  <c r="M128"/>
  <c r="M127"/>
  <c r="M126"/>
  <c r="M125"/>
  <c r="M124"/>
  <c r="N129"/>
  <c r="N128"/>
  <c r="N127"/>
  <c r="N126"/>
  <c r="N125"/>
  <c r="N124"/>
  <c r="O129"/>
  <c r="O128"/>
  <c r="O127"/>
  <c r="O126"/>
  <c r="O125"/>
  <c r="O124"/>
  <c r="P129"/>
  <c r="P128"/>
  <c r="P127"/>
  <c r="P126"/>
  <c r="P125"/>
  <c r="P124"/>
  <c r="Q129"/>
  <c r="Q128"/>
  <c r="Q127"/>
  <c r="Q126"/>
  <c r="Q125"/>
  <c r="Q124"/>
  <c r="R129"/>
  <c r="R128"/>
  <c r="R127"/>
  <c r="R126"/>
  <c r="R125"/>
  <c r="R124"/>
  <c r="H54"/>
  <c r="H52"/>
  <c r="R52"/>
  <c r="I45"/>
  <c r="I44"/>
  <c r="I43"/>
  <c r="I42"/>
  <c r="J45"/>
  <c r="J44"/>
  <c r="J43"/>
  <c r="J42"/>
  <c r="K45"/>
  <c r="K44"/>
  <c r="K43"/>
  <c r="K42"/>
  <c r="L45"/>
  <c r="L44"/>
  <c r="L43"/>
  <c r="L42"/>
  <c r="M45"/>
  <c r="M44"/>
  <c r="M43"/>
  <c r="M42"/>
  <c r="N45"/>
  <c r="N44"/>
  <c r="N43"/>
  <c r="N42"/>
  <c r="O45"/>
  <c r="O44"/>
  <c r="O43"/>
  <c r="O42"/>
  <c r="P45"/>
  <c r="P44"/>
  <c r="P43"/>
  <c r="P42"/>
  <c r="Q45"/>
  <c r="Q44"/>
  <c r="Q43"/>
  <c r="Q42"/>
  <c r="R45"/>
  <c r="R44"/>
  <c r="R43"/>
  <c r="R42"/>
  <c r="R41"/>
  <c r="H45"/>
  <c r="H44"/>
  <c r="H43"/>
  <c r="H42"/>
  <c r="H41"/>
  <c r="R38"/>
  <c r="H38"/>
  <c r="H37"/>
  <c r="H36"/>
  <c r="H26"/>
  <c r="I26"/>
  <c r="J26"/>
  <c r="J21"/>
  <c r="J20"/>
  <c r="J19"/>
  <c r="J18"/>
  <c r="K26"/>
  <c r="L26"/>
  <c r="M26"/>
  <c r="N26"/>
  <c r="O26"/>
  <c r="O21"/>
  <c r="O20"/>
  <c r="O19"/>
  <c r="O18"/>
  <c r="P26"/>
  <c r="Q26"/>
  <c r="R26"/>
  <c r="R21"/>
  <c r="H31"/>
  <c r="H28"/>
  <c r="I31"/>
  <c r="I28"/>
  <c r="J31"/>
  <c r="J28"/>
  <c r="K31"/>
  <c r="K28"/>
  <c r="L31"/>
  <c r="L28"/>
  <c r="M31"/>
  <c r="M28"/>
  <c r="N31"/>
  <c r="N28"/>
  <c r="O31"/>
  <c r="O28"/>
  <c r="P31"/>
  <c r="P28"/>
  <c r="Q31"/>
  <c r="Q28"/>
  <c r="R31"/>
  <c r="R28"/>
  <c r="H16"/>
  <c r="H15"/>
  <c r="H14"/>
  <c r="H13"/>
  <c r="H12"/>
  <c r="I16"/>
  <c r="I15"/>
  <c r="I14"/>
  <c r="I13"/>
  <c r="I12"/>
  <c r="J16"/>
  <c r="J15"/>
  <c r="J14"/>
  <c r="J13"/>
  <c r="J12"/>
  <c r="K16"/>
  <c r="K15"/>
  <c r="K14"/>
  <c r="K13"/>
  <c r="K12"/>
  <c r="L16"/>
  <c r="L15"/>
  <c r="L14"/>
  <c r="L13"/>
  <c r="L12"/>
  <c r="M16"/>
  <c r="M15"/>
  <c r="M14"/>
  <c r="M13"/>
  <c r="M12"/>
  <c r="N16"/>
  <c r="N15"/>
  <c r="N14"/>
  <c r="N13"/>
  <c r="N12"/>
  <c r="O16"/>
  <c r="O15"/>
  <c r="O14"/>
  <c r="O13"/>
  <c r="O12"/>
  <c r="O11"/>
  <c r="P16"/>
  <c r="P15"/>
  <c r="P14"/>
  <c r="P13"/>
  <c r="P12"/>
  <c r="Q16"/>
  <c r="Q15"/>
  <c r="Q14"/>
  <c r="Q13"/>
  <c r="Q12"/>
  <c r="R16"/>
  <c r="R15"/>
  <c r="R14"/>
  <c r="R13"/>
  <c r="R12"/>
  <c r="G60"/>
  <c r="G59"/>
  <c r="G58"/>
  <c r="G57"/>
  <c r="G56"/>
  <c r="G70"/>
  <c r="G69"/>
  <c r="G68"/>
  <c r="G67"/>
  <c r="G22"/>
  <c r="G24"/>
  <c r="G21"/>
  <c r="G20"/>
  <c r="G19"/>
  <c r="G18"/>
  <c r="G11"/>
  <c r="G26"/>
  <c r="G31"/>
  <c r="G101"/>
  <c r="G100"/>
  <c r="G98"/>
  <c r="G97"/>
  <c r="G95"/>
  <c r="G94"/>
  <c r="G90"/>
  <c r="G89"/>
  <c r="G88"/>
  <c r="G81"/>
  <c r="G92"/>
  <c r="G91"/>
  <c r="G115"/>
  <c r="G114"/>
  <c r="G113"/>
  <c r="G112"/>
  <c r="G111"/>
  <c r="G122"/>
  <c r="G121"/>
  <c r="G120"/>
  <c r="G119"/>
  <c r="G118"/>
  <c r="G117"/>
  <c r="G129"/>
  <c r="G128"/>
  <c r="G127"/>
  <c r="G126"/>
  <c r="G125"/>
  <c r="G124"/>
  <c r="G54"/>
  <c r="G52"/>
  <c r="G45"/>
  <c r="G16"/>
  <c r="G15"/>
  <c r="G14"/>
  <c r="G13"/>
  <c r="G12"/>
  <c r="R51"/>
  <c r="R50"/>
  <c r="R49"/>
  <c r="R48"/>
  <c r="R47"/>
  <c r="K21"/>
  <c r="K20"/>
  <c r="K19"/>
  <c r="K18"/>
  <c r="K11"/>
  <c r="N21"/>
  <c r="Q21"/>
  <c r="M21"/>
  <c r="I21"/>
  <c r="P21"/>
  <c r="L21"/>
  <c r="H21"/>
  <c r="R121"/>
  <c r="R120"/>
  <c r="R119"/>
  <c r="R118"/>
  <c r="R117"/>
  <c r="N121"/>
  <c r="N120"/>
  <c r="N119"/>
  <c r="N118"/>
  <c r="N117"/>
  <c r="J121"/>
  <c r="J120"/>
  <c r="J119"/>
  <c r="J118"/>
  <c r="J117"/>
  <c r="Q121"/>
  <c r="Q120"/>
  <c r="Q119"/>
  <c r="Q118"/>
  <c r="Q117"/>
  <c r="M121"/>
  <c r="M120"/>
  <c r="M119"/>
  <c r="M118"/>
  <c r="M117"/>
  <c r="K121"/>
  <c r="K120"/>
  <c r="K119"/>
  <c r="K118"/>
  <c r="K117"/>
  <c r="I121"/>
  <c r="I120"/>
  <c r="I119"/>
  <c r="I118"/>
  <c r="I117"/>
  <c r="G28"/>
  <c r="H51"/>
  <c r="H50"/>
  <c r="H49"/>
  <c r="H48"/>
  <c r="H47"/>
  <c r="M58"/>
  <c r="K58"/>
  <c r="G51"/>
  <c r="G50"/>
  <c r="G49"/>
  <c r="G48"/>
  <c r="G47"/>
  <c r="R68"/>
  <c r="R67"/>
  <c r="J68"/>
  <c r="J67"/>
  <c r="J66"/>
  <c r="J65"/>
  <c r="R20"/>
  <c r="R19"/>
  <c r="R18"/>
  <c r="N68"/>
  <c r="N67"/>
  <c r="G66"/>
  <c r="G65"/>
  <c r="L20"/>
  <c r="L19"/>
  <c r="L18"/>
  <c r="L11"/>
  <c r="P90"/>
  <c r="P89"/>
  <c r="P88"/>
  <c r="P81"/>
  <c r="Q57"/>
  <c r="Q56"/>
  <c r="I57"/>
  <c r="I56"/>
  <c r="M20"/>
  <c r="M19"/>
  <c r="M18"/>
  <c r="N90"/>
  <c r="N89"/>
  <c r="N88"/>
  <c r="N81"/>
  <c r="P68"/>
  <c r="P67"/>
  <c r="P66"/>
  <c r="P65"/>
  <c r="O57"/>
  <c r="O56"/>
  <c r="N66"/>
  <c r="N65"/>
  <c r="M11"/>
  <c r="Q90"/>
  <c r="Q89"/>
  <c r="Q88"/>
  <c r="Q81"/>
  <c r="I90"/>
  <c r="I89"/>
  <c r="I88"/>
  <c r="I81"/>
  <c r="L90"/>
  <c r="L89"/>
  <c r="L88"/>
  <c r="L81"/>
  <c r="L68"/>
  <c r="L67"/>
  <c r="L66"/>
  <c r="L65"/>
  <c r="L57"/>
  <c r="L56"/>
  <c r="M57"/>
  <c r="M56"/>
  <c r="I20"/>
  <c r="I19"/>
  <c r="I18"/>
  <c r="H11"/>
  <c r="N20"/>
  <c r="N19"/>
  <c r="N18"/>
  <c r="N11"/>
  <c r="N132"/>
  <c r="N10"/>
  <c r="J90"/>
  <c r="J89"/>
  <c r="J88"/>
  <c r="J81"/>
  <c r="H68"/>
  <c r="H67"/>
  <c r="H66"/>
  <c r="H65"/>
  <c r="R57"/>
  <c r="R56"/>
  <c r="K57"/>
  <c r="K56"/>
  <c r="H20"/>
  <c r="H19"/>
  <c r="H18"/>
  <c r="R66"/>
  <c r="R65"/>
  <c r="M90"/>
  <c r="M89"/>
  <c r="M88"/>
  <c r="M81"/>
  <c r="M132"/>
  <c r="M10"/>
  <c r="H90"/>
  <c r="H89"/>
  <c r="H88"/>
  <c r="H81"/>
  <c r="O68"/>
  <c r="O67"/>
  <c r="O66"/>
  <c r="O65"/>
  <c r="Q11"/>
  <c r="Q132"/>
  <c r="Q10"/>
  <c r="J11"/>
  <c r="J132"/>
  <c r="J10"/>
  <c r="K90"/>
  <c r="K89"/>
  <c r="K88"/>
  <c r="K81"/>
  <c r="K68"/>
  <c r="K67"/>
  <c r="K66"/>
  <c r="K65"/>
  <c r="H132"/>
  <c r="H10"/>
  <c r="P20"/>
  <c r="P19"/>
  <c r="P18"/>
  <c r="P11"/>
  <c r="P132"/>
  <c r="P10"/>
  <c r="R11"/>
  <c r="I11"/>
  <c r="I132"/>
  <c r="I10"/>
  <c r="O90"/>
  <c r="O89"/>
  <c r="O88"/>
  <c r="O81"/>
  <c r="O132"/>
  <c r="O10"/>
  <c r="R90"/>
  <c r="R89"/>
  <c r="R88"/>
  <c r="R81"/>
  <c r="K132"/>
  <c r="K10"/>
  <c r="L132"/>
  <c r="L10"/>
  <c r="R132"/>
  <c r="R10"/>
  <c r="G132"/>
  <c r="G10"/>
</calcChain>
</file>

<file path=xl/sharedStrings.xml><?xml version="1.0" encoding="utf-8"?>
<sst xmlns="http://schemas.openxmlformats.org/spreadsheetml/2006/main" count="384" uniqueCount="138">
  <si>
    <t xml:space="preserve"> </t>
  </si>
  <si>
    <t>Наименование главных распорядителей и наименование 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</si>
  <si>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</si>
  <si>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</si>
  <si>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</si>
  <si>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</si>
  <si>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</si>
  <si>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</si>
  <si>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Резервные фонды</t>
  </si>
  <si>
    <t>Иные бюджетные ассигнования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</si>
  <si>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</si>
  <si>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</si>
  <si>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</si>
  <si>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</si>
  <si>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</si>
  <si>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</si>
  <si>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</si>
  <si>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</si>
  <si>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</si>
  <si>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</si>
  <si>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</si>
  <si>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сельского Совета депутатов</t>
  </si>
  <si>
    <t>Резервные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</si>
  <si>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</si>
  <si>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</si>
  <si>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</si>
  <si>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</si>
  <si>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</si>
  <si>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</si>
  <si>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</si>
  <si>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</si>
  <si>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0800</t>
  </si>
  <si>
    <t>0801</t>
  </si>
  <si>
    <t>Национальная экономика</t>
  </si>
  <si>
    <t>0400</t>
  </si>
  <si>
    <t>Дорожное хозяйство(дорожные фонды)</t>
  </si>
  <si>
    <t>0409</t>
  </si>
  <si>
    <t>200</t>
  </si>
  <si>
    <t>240</t>
  </si>
  <si>
    <t>100</t>
  </si>
  <si>
    <t>120</t>
  </si>
  <si>
    <t>Расходы на выплаты персоналу государственных  (муниципальных) органов</t>
  </si>
  <si>
    <t xml:space="preserve">Культура,  кинематография </t>
  </si>
  <si>
    <t>7810000530</t>
  </si>
  <si>
    <t>7810000000</t>
  </si>
  <si>
    <t>7800000000</t>
  </si>
  <si>
    <t>7810075140</t>
  </si>
  <si>
    <t>0300</t>
  </si>
  <si>
    <t>7810000510</t>
  </si>
  <si>
    <t>7810000550</t>
  </si>
  <si>
    <t>7810051180</t>
  </si>
  <si>
    <t>7810000560</t>
  </si>
  <si>
    <t>7810087010</t>
  </si>
  <si>
    <t>Национальная безопасность и правоохранительная деятельность</t>
  </si>
  <si>
    <t>0310</t>
  </si>
  <si>
    <t>850</t>
  </si>
  <si>
    <t>800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</si>
  <si>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</si>
  <si>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</si>
  <si>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</si>
  <si>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500</t>
  </si>
  <si>
    <t>Иные межбюджетные трансферты</t>
  </si>
  <si>
    <t>540</t>
  </si>
  <si>
    <t>7810081140</t>
  </si>
  <si>
    <t>0100000000</t>
  </si>
  <si>
    <t>7810000460</t>
  </si>
  <si>
    <t>ИТОГО</t>
  </si>
  <si>
    <t>Условно утвержденные расходы</t>
  </si>
  <si>
    <t>к решению Легостаевского</t>
  </si>
  <si>
    <t>Администрация Легостаевского сельсовета Новоселовского района Красноярского края</t>
  </si>
  <si>
    <t>Непрограмные расходы администрации Легостаевского сельсовета</t>
  </si>
  <si>
    <t>Функционирование администрации Легостаевского сельсовета</t>
  </si>
  <si>
    <t>Глава муниципального образования в рамках непрограмных расходов  администрации Легостаевского сельсовета</t>
  </si>
  <si>
    <t>Руководство и управление в сфере установленных функций органов муниципальной власти в рамках непрограмных расходов администрации Легостаевского сельсовета</t>
  </si>
  <si>
    <t>Непрограммные расходы админисрации Легостаевского сельсовета</t>
  </si>
  <si>
    <t>Межбюджетные трансферты бюджетам муниципальных районов из бюджетов поселений по осуществлению вшешнего муниципального финансового контроля в рамках непрограммных расходов администрации Легостаевского сельсовета</t>
  </si>
  <si>
    <t>Осуществление первичного воинского учета на территориях, где отсутствуют военные комиссариаты в рамках непрограмных расходов администрации Легостаевского сельсовета</t>
  </si>
  <si>
    <t>Мероприятия в области  спорта и физической культуры,  в рамках непрограмных расходов администрации Легостаевского сельсовета</t>
  </si>
  <si>
    <t>Выплата пенсии за выслугу лет, лицам замещающихмуниципальные должности и должности муниципальной службы администрациии Легостаевского сельсовета в рамках непрограмных расходов администрации Легостаевского сельсовета</t>
  </si>
  <si>
    <t>Иные межбюджетные трансферты бюджетам муниципальных районов из бюджетов поселений на осуществление полномочий по созданию условий  для организации 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</si>
  <si>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Функционирование администрации Легостаевскогоо сельсовета</t>
  </si>
  <si>
    <t xml:space="preserve">Оценка недвижимости,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Новоселовского района  </t>
  </si>
  <si>
    <t>7810091340</t>
  </si>
  <si>
    <t>0100085060</t>
  </si>
  <si>
    <t>01000S4120</t>
  </si>
  <si>
    <t>0220086010</t>
  </si>
  <si>
    <t>0220000000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</si>
  <si>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</si>
  <si>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</si>
  <si>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</si>
  <si>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</si>
  <si>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</si>
  <si>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</si>
  <si>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</si>
  <si>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Уплата налогов, сборов и иных платежей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</si>
  <si>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</si>
  <si>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</si>
  <si>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 xml:space="preserve">межбюджетные трансферты   </t>
  </si>
  <si>
    <t>перечисление другим бюджетам</t>
  </si>
  <si>
    <t>02200S5080</t>
  </si>
  <si>
    <t>Жилищное хозяйство</t>
  </si>
  <si>
    <t>0501</t>
  </si>
  <si>
    <t xml:space="preserve">Содержание и ремонт муниципального имущества в жилых помещениях расположенных на территории Легостаевского сельсовета в рамках непрограмных расходах администрации Легостаевского сельсовета </t>
  </si>
  <si>
    <t>7810091350</t>
  </si>
  <si>
    <t>022R310601</t>
  </si>
  <si>
    <t>Муниципальная программа Легостаевского сельсовета "Обеспечение пожарной безопасности на территории Легостаевского сельсовета на 2021-2023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</si>
  <si>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2021-2023 годы" 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</si>
  <si>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2021-2023 годы"</t>
  </si>
  <si>
    <t xml:space="preserve">Муниципальная программа Легостаевского сельсовета "Жизнеобеспечение территории Легостаевского сельсовета на 2021-2023годы" </t>
  </si>
  <si>
    <t>Подпрограмма "Содержание и ремонт внутрипоселенческих дорог Легостаевского сельсовета на 2021-2023годы"</t>
  </si>
  <si>
    <t xml:space="preserve">Содержание автомобильных дорог общего пользования местного значения городских округов, городских и сельских поселений в рамках подрограммы "Содержание и ремонт внутрипоселенческих дорог Легостаевского сельсовета на 2021-2023годы" муниципальной программы Легостаевского сельсовета "Жизнеобеспечение территории Легостаевского сельсовета на 2021-2023годы" </t>
  </si>
  <si>
    <t xml:space="preserve">Содержание автомобильных дорог общего пользования местного значения за счет средств дорожного фонда Красноярского края в рамках подрограммы "Содержание и ремонт внутрипоселенческих дорог Легостаевского сельсовета на 2021-2023годы" муниципальной программы Легостаевского сельсовета "Жизнеобеспечение территории Легостаевского сельсовета на 2021-2023годы" </t>
  </si>
  <si>
    <t xml:space="preserve">Реализация мероприятий, направленных на повышение безопастности дорожного движения в рамках подрограммы "Содержание и ремонт внутрипоселенческих дорог Легостаевского сельсовета на 2021-2023годы" муниципальной программы Легостаевского сельсовета "Жизнеобеспечение территории Легостаевского сельсовета на 2021-2023годы" </t>
  </si>
  <si>
    <t xml:space="preserve">Муниципальная программа Легостаевского сельсовета "Жизнеобеспечение территории Легостаевского сельсовета на 2021-2023 годы" </t>
  </si>
  <si>
    <t>Подпрограмма "Благоустройство территории Легостаевского сельсовета на 2021- 2023 годы"</t>
  </si>
  <si>
    <t xml:space="preserve">Уличное освещение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 </t>
  </si>
  <si>
    <t xml:space="preserve">Организация и содержание мест захоронения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 </t>
  </si>
  <si>
    <t xml:space="preserve"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 </t>
  </si>
  <si>
    <t xml:space="preserve">Прочие мероприятия по благоустройству  поселений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 </t>
  </si>
  <si>
    <t>Проведение просветительской работы среди населения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</si>
  <si>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</si>
  <si>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6</t>
  </si>
  <si>
    <t>02200S5090</t>
  </si>
  <si>
    <t xml:space="preserve">Иные межбюджетные  трансферты бюджетам муниципальных районов их бюджетов поселений на осуществление полномочий по капитальному ремонту и ремонту автомобильных дорог общего пользования местного значения в границах населенных пунктов в рамках подрограммы "Содержание и ремонт внутрипоселенческих дорог Легостаевского сельсовета на 2021-2023годы" муниципальной программы Легостаевского сельсовета "Жизнеобеспечение территории Легостаевского сельсовета на 2021-2023годы" </t>
  </si>
  <si>
    <t>Сумма на 2023 год</t>
  </si>
  <si>
    <t>Сумма на 2022 год</t>
  </si>
  <si>
    <t>Сумма на 2021 год</t>
  </si>
  <si>
    <t>Целевая статья</t>
  </si>
  <si>
    <t xml:space="preserve"> Раздел-подраздел</t>
  </si>
  <si>
    <t>Код ведомства</t>
  </si>
  <si>
    <t>№ строки</t>
  </si>
  <si>
    <t xml:space="preserve"> Ведомственная структура расходов бюджета Легостаевского сельсовета на 2021 год и плановый период 2022-2023 годов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</si>
  <si>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(тыс. руб.)</t>
  </si>
  <si>
    <t xml:space="preserve"> Вид расходов</t>
  </si>
  <si>
    <t>(тыс. руб.)</t>
  </si>
  <si>
    <t>Мероприятия, направленные на поддержку местных инициатив в рамках подпрограммы "Благоустройство территории Легостаевского сельсовета на 2021- 2023 годы" муниципальной программы "Жизнеобеспечение территории Легостаевского сельсовета на 2021-2023 годы"</t>
  </si>
  <si>
    <t>02100S6410</t>
  </si>
  <si>
    <t>от  28.05.2021 года  №13/6 -8Р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</si>
</sst>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top" wrapText="1"/>
    </xf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vertical="top"/>
    </xf>
    <xf numFmtId="0" fontId="6" fillId="0" borderId="0" xfId="0" applyFont="1"/>
    <xf numFmtId="0" fontId="2" fillId="0" borderId="0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5" fontId="6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5" fontId="6" fillId="0" borderId="9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3"/>
  <sheetViews>
    <sheetView tabSelected="1" topLeftCell="A43" workbookViewId="0">
      <selection activeCell="W18" sqref="V17:W18"/>
    </sheetView>
  </sheetViews>
  <sheetFormatPr defaultRowHeight="12"/>
  <cols>
    <col min="1" max="1" width="4.85546875" style="21" customWidth="1"/>
    <col min="2" max="2" width="85.7109375" style="21" customWidth="1"/>
    <col min="3" max="3" width="6" style="27" customWidth="1"/>
    <col min="4" max="4" width="6.42578125" style="27" customWidth="1"/>
    <col min="5" max="5" width="10" style="27" customWidth="1"/>
    <col min="6" max="6" width="7.42578125" style="27" customWidth="1"/>
    <col min="7" max="7" width="6.85546875" style="74" customWidth="1"/>
    <col min="8" max="8" width="6.42578125" style="27" customWidth="1"/>
    <col min="9" max="17" width="9.140625" style="27" hidden="1" customWidth="1"/>
    <col min="18" max="18" width="7.140625" style="27" customWidth="1"/>
    <col min="19" max="19" width="0.42578125" style="20" customWidth="1"/>
    <col min="20" max="16384" width="9.140625" style="21"/>
  </cols>
  <sheetData>
    <row r="1" spans="1:20">
      <c r="A1" s="18"/>
      <c r="B1" s="19"/>
      <c r="C1" s="81" t="s">
        <v>121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20" ht="13.5" customHeight="1">
      <c r="A2" s="19"/>
      <c r="B2" s="19"/>
      <c r="C2" s="82" t="s">
        <v>68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0">
      <c r="A3" s="19"/>
      <c r="B3" s="19"/>
      <c r="C3" s="83" t="s">
        <v>21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0" ht="14.25" customHeight="1">
      <c r="A4" s="19"/>
      <c r="B4" s="19"/>
      <c r="C4" s="82" t="s">
        <v>137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20" ht="1.5" hidden="1" customHeight="1">
      <c r="A5" s="18" t="s">
        <v>0</v>
      </c>
      <c r="B5" s="19"/>
      <c r="C5" s="26"/>
      <c r="D5" s="26"/>
      <c r="E5" s="26"/>
      <c r="F5" s="26"/>
      <c r="G5" s="61"/>
    </row>
    <row r="6" spans="1:20" s="22" customFormat="1" ht="13.5" customHeight="1">
      <c r="A6" s="84" t="s">
        <v>131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20" ht="15" customHeight="1">
      <c r="A7" s="60" t="s">
        <v>132</v>
      </c>
      <c r="B7" s="60"/>
      <c r="C7" s="60"/>
      <c r="D7" s="60"/>
      <c r="E7" s="80" t="s">
        <v>134</v>
      </c>
      <c r="F7" s="80"/>
      <c r="G7" s="8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19"/>
    </row>
    <row r="8" spans="1:20" ht="37.5" customHeight="1">
      <c r="A8" s="15" t="s">
        <v>130</v>
      </c>
      <c r="B8" s="59" t="s">
        <v>1</v>
      </c>
      <c r="C8" s="28" t="s">
        <v>129</v>
      </c>
      <c r="D8" s="28" t="s">
        <v>128</v>
      </c>
      <c r="E8" s="28" t="s">
        <v>127</v>
      </c>
      <c r="F8" s="28" t="s">
        <v>133</v>
      </c>
      <c r="G8" s="62" t="s">
        <v>126</v>
      </c>
      <c r="H8" s="29" t="s">
        <v>125</v>
      </c>
      <c r="I8" s="30"/>
      <c r="J8" s="30"/>
      <c r="K8" s="30"/>
      <c r="L8" s="30"/>
      <c r="M8" s="30"/>
      <c r="N8" s="30"/>
      <c r="O8" s="30"/>
      <c r="P8" s="30"/>
      <c r="Q8" s="30"/>
      <c r="R8" s="29" t="s">
        <v>124</v>
      </c>
    </row>
    <row r="9" spans="1:20" ht="12.75" thickBot="1">
      <c r="A9" s="15">
        <v>1</v>
      </c>
      <c r="B9" s="15">
        <v>2</v>
      </c>
      <c r="C9" s="28">
        <v>3</v>
      </c>
      <c r="D9" s="28">
        <v>4</v>
      </c>
      <c r="E9" s="28">
        <v>5</v>
      </c>
      <c r="F9" s="28">
        <v>6</v>
      </c>
      <c r="G9" s="63">
        <v>7</v>
      </c>
      <c r="H9" s="31">
        <v>8</v>
      </c>
      <c r="I9" s="31"/>
      <c r="J9" s="31"/>
      <c r="K9" s="31"/>
      <c r="L9" s="31"/>
      <c r="M9" s="31"/>
      <c r="N9" s="31"/>
      <c r="O9" s="31"/>
      <c r="P9" s="31"/>
      <c r="Q9" s="31"/>
      <c r="R9" s="31">
        <v>9</v>
      </c>
    </row>
    <row r="10" spans="1:20" ht="13.5" customHeight="1">
      <c r="A10" s="1">
        <v>1</v>
      </c>
      <c r="B10" s="2" t="s">
        <v>69</v>
      </c>
      <c r="C10" s="31">
        <v>808</v>
      </c>
      <c r="D10" s="32"/>
      <c r="E10" s="32"/>
      <c r="F10" s="32"/>
      <c r="G10" s="64">
        <f>G132</f>
        <v>9065</v>
      </c>
      <c r="H10" s="33">
        <f t="shared" ref="H10:R10" si="0">H132</f>
        <v>8556.2999999999993</v>
      </c>
      <c r="I10" s="33">
        <f t="shared" si="0"/>
        <v>2444.6</v>
      </c>
      <c r="J10" s="33">
        <f t="shared" si="0"/>
        <v>2444.6</v>
      </c>
      <c r="K10" s="33">
        <f t="shared" si="0"/>
        <v>2444.6</v>
      </c>
      <c r="L10" s="33">
        <f t="shared" si="0"/>
        <v>2444.6</v>
      </c>
      <c r="M10" s="33">
        <f t="shared" si="0"/>
        <v>2444.6</v>
      </c>
      <c r="N10" s="33">
        <f t="shared" si="0"/>
        <v>2444.6</v>
      </c>
      <c r="O10" s="33">
        <f t="shared" si="0"/>
        <v>2444.6</v>
      </c>
      <c r="P10" s="33">
        <f t="shared" si="0"/>
        <v>2444.6</v>
      </c>
      <c r="Q10" s="33">
        <f t="shared" si="0"/>
        <v>2444.6</v>
      </c>
      <c r="R10" s="34">
        <f t="shared" si="0"/>
        <v>8710.0999999999985</v>
      </c>
    </row>
    <row r="11" spans="1:20">
      <c r="A11" s="3">
        <v>2</v>
      </c>
      <c r="B11" s="4" t="s">
        <v>2</v>
      </c>
      <c r="C11" s="31">
        <v>808</v>
      </c>
      <c r="D11" s="35" t="s">
        <v>23</v>
      </c>
      <c r="E11" s="35"/>
      <c r="F11" s="35"/>
      <c r="G11" s="65">
        <f>G12+G18+G37+G41</f>
        <v>3583.2999999999997</v>
      </c>
      <c r="H11" s="36">
        <f t="shared" ref="H11:R11" si="1">H12+H18+H37+H41</f>
        <v>3302.5</v>
      </c>
      <c r="I11" s="36">
        <f t="shared" si="1"/>
        <v>2.6</v>
      </c>
      <c r="J11" s="36">
        <f t="shared" si="1"/>
        <v>2.6</v>
      </c>
      <c r="K11" s="36">
        <f t="shared" si="1"/>
        <v>2.6</v>
      </c>
      <c r="L11" s="36">
        <f t="shared" si="1"/>
        <v>2.6</v>
      </c>
      <c r="M11" s="36">
        <f t="shared" si="1"/>
        <v>2.6</v>
      </c>
      <c r="N11" s="36">
        <f t="shared" si="1"/>
        <v>2.6</v>
      </c>
      <c r="O11" s="36">
        <f t="shared" si="1"/>
        <v>2.6</v>
      </c>
      <c r="P11" s="36">
        <f t="shared" si="1"/>
        <v>2.6</v>
      </c>
      <c r="Q11" s="36">
        <f t="shared" si="1"/>
        <v>2.6</v>
      </c>
      <c r="R11" s="36">
        <f t="shared" si="1"/>
        <v>3311.5</v>
      </c>
    </row>
    <row r="12" spans="1:20" s="20" customFormat="1" ht="24.75" customHeight="1">
      <c r="A12" s="3">
        <v>3</v>
      </c>
      <c r="B12" s="4" t="s">
        <v>3</v>
      </c>
      <c r="C12" s="75">
        <v>808</v>
      </c>
      <c r="D12" s="76" t="s">
        <v>24</v>
      </c>
      <c r="E12" s="76"/>
      <c r="F12" s="76"/>
      <c r="G12" s="77">
        <f>G13</f>
        <v>940</v>
      </c>
      <c r="H12" s="78">
        <f t="shared" ref="H12:R12" si="2">H13</f>
        <v>940</v>
      </c>
      <c r="I12" s="78">
        <f t="shared" si="2"/>
        <v>0</v>
      </c>
      <c r="J12" s="78">
        <f t="shared" si="2"/>
        <v>0</v>
      </c>
      <c r="K12" s="78">
        <f t="shared" si="2"/>
        <v>0</v>
      </c>
      <c r="L12" s="78">
        <f t="shared" si="2"/>
        <v>0</v>
      </c>
      <c r="M12" s="78">
        <f t="shared" si="2"/>
        <v>0</v>
      </c>
      <c r="N12" s="78">
        <f t="shared" si="2"/>
        <v>0</v>
      </c>
      <c r="O12" s="78">
        <f t="shared" si="2"/>
        <v>0</v>
      </c>
      <c r="P12" s="78">
        <f t="shared" si="2"/>
        <v>0</v>
      </c>
      <c r="Q12" s="78">
        <f t="shared" si="2"/>
        <v>0</v>
      </c>
      <c r="R12" s="79">
        <f t="shared" si="2"/>
        <v>940</v>
      </c>
    </row>
    <row r="13" spans="1:20">
      <c r="A13" s="5">
        <v>4</v>
      </c>
      <c r="B13" s="6" t="s">
        <v>70</v>
      </c>
      <c r="C13" s="31">
        <v>808</v>
      </c>
      <c r="D13" s="38" t="s">
        <v>24</v>
      </c>
      <c r="E13" s="38" t="s">
        <v>45</v>
      </c>
      <c r="F13" s="38"/>
      <c r="G13" s="66">
        <f>G14</f>
        <v>940</v>
      </c>
      <c r="H13" s="39">
        <f t="shared" ref="H13:R14" si="3">H14</f>
        <v>940</v>
      </c>
      <c r="I13" s="39">
        <f t="shared" si="3"/>
        <v>0</v>
      </c>
      <c r="J13" s="39">
        <f t="shared" si="3"/>
        <v>0</v>
      </c>
      <c r="K13" s="39">
        <f t="shared" si="3"/>
        <v>0</v>
      </c>
      <c r="L13" s="39">
        <f t="shared" si="3"/>
        <v>0</v>
      </c>
      <c r="M13" s="39">
        <f t="shared" si="3"/>
        <v>0</v>
      </c>
      <c r="N13" s="39">
        <f t="shared" si="3"/>
        <v>0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40">
        <f t="shared" si="3"/>
        <v>940</v>
      </c>
    </row>
    <row r="14" spans="1:20" ht="15" customHeight="1">
      <c r="A14" s="7">
        <v>5</v>
      </c>
      <c r="B14" s="8" t="s">
        <v>71</v>
      </c>
      <c r="C14" s="31">
        <v>808</v>
      </c>
      <c r="D14" s="41" t="s">
        <v>24</v>
      </c>
      <c r="E14" s="41" t="s">
        <v>44</v>
      </c>
      <c r="F14" s="41"/>
      <c r="G14" s="67">
        <f>G15</f>
        <v>940</v>
      </c>
      <c r="H14" s="42">
        <f t="shared" si="3"/>
        <v>940</v>
      </c>
      <c r="I14" s="42">
        <f t="shared" si="3"/>
        <v>0</v>
      </c>
      <c r="J14" s="42">
        <f t="shared" si="3"/>
        <v>0</v>
      </c>
      <c r="K14" s="42">
        <f t="shared" si="3"/>
        <v>0</v>
      </c>
      <c r="L14" s="42">
        <f t="shared" si="3"/>
        <v>0</v>
      </c>
      <c r="M14" s="42">
        <f t="shared" si="3"/>
        <v>0</v>
      </c>
      <c r="N14" s="42">
        <f t="shared" si="3"/>
        <v>0</v>
      </c>
      <c r="O14" s="42">
        <f t="shared" si="3"/>
        <v>0</v>
      </c>
      <c r="P14" s="42">
        <f t="shared" si="3"/>
        <v>0</v>
      </c>
      <c r="Q14" s="42">
        <f t="shared" si="3"/>
        <v>0</v>
      </c>
      <c r="R14" s="42">
        <f t="shared" si="3"/>
        <v>940</v>
      </c>
    </row>
    <row r="15" spans="1:20" ht="13.5" customHeight="1">
      <c r="A15" s="7">
        <v>6</v>
      </c>
      <c r="B15" s="8" t="s">
        <v>72</v>
      </c>
      <c r="C15" s="31">
        <v>808</v>
      </c>
      <c r="D15" s="41" t="s">
        <v>24</v>
      </c>
      <c r="E15" s="41" t="s">
        <v>43</v>
      </c>
      <c r="F15" s="41"/>
      <c r="G15" s="67">
        <f>G16</f>
        <v>940</v>
      </c>
      <c r="H15" s="42">
        <f t="shared" ref="H15:R15" si="4">H16</f>
        <v>940</v>
      </c>
      <c r="I15" s="42">
        <f t="shared" si="4"/>
        <v>0</v>
      </c>
      <c r="J15" s="42">
        <f t="shared" si="4"/>
        <v>0</v>
      </c>
      <c r="K15" s="42">
        <f t="shared" si="4"/>
        <v>0</v>
      </c>
      <c r="L15" s="42">
        <f t="shared" si="4"/>
        <v>0</v>
      </c>
      <c r="M15" s="42">
        <f t="shared" si="4"/>
        <v>0</v>
      </c>
      <c r="N15" s="42">
        <f t="shared" si="4"/>
        <v>0</v>
      </c>
      <c r="O15" s="42">
        <f t="shared" si="4"/>
        <v>0</v>
      </c>
      <c r="P15" s="42">
        <f t="shared" si="4"/>
        <v>0</v>
      </c>
      <c r="Q15" s="42">
        <f t="shared" si="4"/>
        <v>0</v>
      </c>
      <c r="R15" s="40">
        <f t="shared" si="4"/>
        <v>940</v>
      </c>
    </row>
    <row r="16" spans="1:20" ht="25.5" customHeight="1">
      <c r="A16" s="3">
        <v>7</v>
      </c>
      <c r="B16" s="8" t="s">
        <v>4</v>
      </c>
      <c r="C16" s="31">
        <v>808</v>
      </c>
      <c r="D16" s="41" t="s">
        <v>24</v>
      </c>
      <c r="E16" s="41" t="s">
        <v>43</v>
      </c>
      <c r="F16" s="41">
        <v>100</v>
      </c>
      <c r="G16" s="67">
        <f>G17</f>
        <v>940</v>
      </c>
      <c r="H16" s="42">
        <f t="shared" ref="H16:R16" si="5">H17</f>
        <v>940</v>
      </c>
      <c r="I16" s="42">
        <f t="shared" si="5"/>
        <v>0</v>
      </c>
      <c r="J16" s="42">
        <f t="shared" si="5"/>
        <v>0</v>
      </c>
      <c r="K16" s="42">
        <f t="shared" si="5"/>
        <v>0</v>
      </c>
      <c r="L16" s="42">
        <f t="shared" si="5"/>
        <v>0</v>
      </c>
      <c r="M16" s="42">
        <f t="shared" si="5"/>
        <v>0</v>
      </c>
      <c r="N16" s="42">
        <f t="shared" si="5"/>
        <v>0</v>
      </c>
      <c r="O16" s="42">
        <f t="shared" si="5"/>
        <v>0</v>
      </c>
      <c r="P16" s="42">
        <f t="shared" si="5"/>
        <v>0</v>
      </c>
      <c r="Q16" s="42">
        <f t="shared" si="5"/>
        <v>0</v>
      </c>
      <c r="R16" s="40">
        <f t="shared" si="5"/>
        <v>940</v>
      </c>
      <c r="T16" s="23"/>
    </row>
    <row r="17" spans="1:18">
      <c r="A17" s="5">
        <v>8</v>
      </c>
      <c r="B17" s="9" t="s">
        <v>6</v>
      </c>
      <c r="C17" s="31">
        <v>808</v>
      </c>
      <c r="D17" s="43" t="s">
        <v>24</v>
      </c>
      <c r="E17" s="43" t="s">
        <v>43</v>
      </c>
      <c r="F17" s="43">
        <v>120</v>
      </c>
      <c r="G17" s="68">
        <v>940</v>
      </c>
      <c r="H17" s="45">
        <v>940</v>
      </c>
      <c r="I17" s="45"/>
      <c r="J17" s="45"/>
      <c r="K17" s="45"/>
      <c r="L17" s="45"/>
      <c r="M17" s="45"/>
      <c r="N17" s="45"/>
      <c r="O17" s="45"/>
      <c r="P17" s="45"/>
      <c r="Q17" s="45"/>
      <c r="R17" s="45">
        <v>940</v>
      </c>
    </row>
    <row r="18" spans="1:18" ht="26.25" customHeight="1">
      <c r="A18" s="7">
        <v>9</v>
      </c>
      <c r="B18" s="4" t="s">
        <v>5</v>
      </c>
      <c r="C18" s="31">
        <v>808</v>
      </c>
      <c r="D18" s="35" t="s">
        <v>25</v>
      </c>
      <c r="E18" s="35"/>
      <c r="F18" s="35"/>
      <c r="G18" s="65">
        <f>G19</f>
        <v>2638.1</v>
      </c>
      <c r="H18" s="36">
        <f t="shared" ref="H18:R18" si="6">H19</f>
        <v>2357.5</v>
      </c>
      <c r="I18" s="36">
        <f t="shared" si="6"/>
        <v>2.6</v>
      </c>
      <c r="J18" s="36">
        <f t="shared" si="6"/>
        <v>2.6</v>
      </c>
      <c r="K18" s="36">
        <f t="shared" si="6"/>
        <v>2.6</v>
      </c>
      <c r="L18" s="36">
        <f t="shared" si="6"/>
        <v>2.6</v>
      </c>
      <c r="M18" s="36">
        <f t="shared" si="6"/>
        <v>2.6</v>
      </c>
      <c r="N18" s="36">
        <f t="shared" si="6"/>
        <v>2.6</v>
      </c>
      <c r="O18" s="36">
        <f t="shared" si="6"/>
        <v>2.6</v>
      </c>
      <c r="P18" s="36">
        <f t="shared" si="6"/>
        <v>2.6</v>
      </c>
      <c r="Q18" s="36">
        <f t="shared" si="6"/>
        <v>2.6</v>
      </c>
      <c r="R18" s="36">
        <f t="shared" si="6"/>
        <v>2366.5</v>
      </c>
    </row>
    <row r="19" spans="1:18">
      <c r="A19" s="7">
        <v>10</v>
      </c>
      <c r="B19" s="6" t="s">
        <v>70</v>
      </c>
      <c r="C19" s="31">
        <v>808</v>
      </c>
      <c r="D19" s="38" t="s">
        <v>25</v>
      </c>
      <c r="E19" s="38" t="s">
        <v>45</v>
      </c>
      <c r="F19" s="38"/>
      <c r="G19" s="66">
        <f>G20</f>
        <v>2638.1</v>
      </c>
      <c r="H19" s="39">
        <f t="shared" ref="H19:R19" si="7">H20</f>
        <v>2357.5</v>
      </c>
      <c r="I19" s="39">
        <f t="shared" si="7"/>
        <v>2.6</v>
      </c>
      <c r="J19" s="39">
        <f t="shared" si="7"/>
        <v>2.6</v>
      </c>
      <c r="K19" s="39">
        <f t="shared" si="7"/>
        <v>2.6</v>
      </c>
      <c r="L19" s="39">
        <f t="shared" si="7"/>
        <v>2.6</v>
      </c>
      <c r="M19" s="39">
        <f t="shared" si="7"/>
        <v>2.6</v>
      </c>
      <c r="N19" s="39">
        <f t="shared" si="7"/>
        <v>2.6</v>
      </c>
      <c r="O19" s="39">
        <f t="shared" si="7"/>
        <v>2.6</v>
      </c>
      <c r="P19" s="39">
        <f t="shared" si="7"/>
        <v>2.6</v>
      </c>
      <c r="Q19" s="39">
        <f t="shared" si="7"/>
        <v>2.6</v>
      </c>
      <c r="R19" s="46">
        <f t="shared" si="7"/>
        <v>2366.5</v>
      </c>
    </row>
    <row r="20" spans="1:18">
      <c r="A20" s="3">
        <v>11</v>
      </c>
      <c r="B20" s="8" t="s">
        <v>71</v>
      </c>
      <c r="C20" s="31">
        <v>808</v>
      </c>
      <c r="D20" s="41" t="s">
        <v>25</v>
      </c>
      <c r="E20" s="41" t="s">
        <v>44</v>
      </c>
      <c r="F20" s="41"/>
      <c r="G20" s="67">
        <f>G21+G28+G33</f>
        <v>2638.1</v>
      </c>
      <c r="H20" s="42">
        <f t="shared" ref="H20:R20" si="8">H21+H28+H33</f>
        <v>2357.5</v>
      </c>
      <c r="I20" s="42">
        <f t="shared" si="8"/>
        <v>2.6</v>
      </c>
      <c r="J20" s="42">
        <f t="shared" si="8"/>
        <v>2.6</v>
      </c>
      <c r="K20" s="42">
        <f t="shared" si="8"/>
        <v>2.6</v>
      </c>
      <c r="L20" s="42">
        <f t="shared" si="8"/>
        <v>2.6</v>
      </c>
      <c r="M20" s="42">
        <f t="shared" si="8"/>
        <v>2.6</v>
      </c>
      <c r="N20" s="42">
        <f t="shared" si="8"/>
        <v>2.6</v>
      </c>
      <c r="O20" s="42">
        <f t="shared" si="8"/>
        <v>2.6</v>
      </c>
      <c r="P20" s="42">
        <f t="shared" si="8"/>
        <v>2.6</v>
      </c>
      <c r="Q20" s="42">
        <f t="shared" si="8"/>
        <v>2.6</v>
      </c>
      <c r="R20" s="42">
        <f t="shared" si="8"/>
        <v>2366.5</v>
      </c>
    </row>
    <row r="21" spans="1:18" ht="27" customHeight="1">
      <c r="A21" s="5">
        <v>12</v>
      </c>
      <c r="B21" s="8" t="s">
        <v>73</v>
      </c>
      <c r="C21" s="31">
        <v>808</v>
      </c>
      <c r="D21" s="41" t="s">
        <v>25</v>
      </c>
      <c r="E21" s="41" t="s">
        <v>48</v>
      </c>
      <c r="F21" s="41"/>
      <c r="G21" s="67">
        <f t="shared" ref="G21:R21" si="9">G22+G24+G26</f>
        <v>2603</v>
      </c>
      <c r="H21" s="42">
        <f t="shared" si="9"/>
        <v>2340.6999999999998</v>
      </c>
      <c r="I21" s="42">
        <f t="shared" si="9"/>
        <v>0.5</v>
      </c>
      <c r="J21" s="42">
        <f t="shared" si="9"/>
        <v>0.5</v>
      </c>
      <c r="K21" s="42">
        <f t="shared" si="9"/>
        <v>0.5</v>
      </c>
      <c r="L21" s="42">
        <f t="shared" si="9"/>
        <v>0.5</v>
      </c>
      <c r="M21" s="42">
        <f t="shared" si="9"/>
        <v>0.5</v>
      </c>
      <c r="N21" s="42">
        <f t="shared" si="9"/>
        <v>0.5</v>
      </c>
      <c r="O21" s="42">
        <f t="shared" si="9"/>
        <v>0.5</v>
      </c>
      <c r="P21" s="42">
        <f t="shared" si="9"/>
        <v>0.5</v>
      </c>
      <c r="Q21" s="42">
        <f t="shared" si="9"/>
        <v>0.5</v>
      </c>
      <c r="R21" s="42">
        <f t="shared" si="9"/>
        <v>2349.6999999999998</v>
      </c>
    </row>
    <row r="22" spans="1:18" ht="24" customHeight="1">
      <c r="A22" s="7">
        <v>13</v>
      </c>
      <c r="B22" s="8" t="s">
        <v>4</v>
      </c>
      <c r="C22" s="31">
        <v>808</v>
      </c>
      <c r="D22" s="41" t="s">
        <v>25</v>
      </c>
      <c r="E22" s="41" t="s">
        <v>48</v>
      </c>
      <c r="F22" s="41">
        <v>100</v>
      </c>
      <c r="G22" s="67">
        <f>G23</f>
        <v>2082.1</v>
      </c>
      <c r="H22" s="30">
        <f>H23</f>
        <v>2063.5</v>
      </c>
      <c r="I22" s="30"/>
      <c r="J22" s="30"/>
      <c r="K22" s="30"/>
      <c r="L22" s="30"/>
      <c r="M22" s="30"/>
      <c r="N22" s="30"/>
      <c r="O22" s="30"/>
      <c r="P22" s="30"/>
      <c r="Q22" s="30"/>
      <c r="R22" s="30">
        <f>R23</f>
        <v>2063.5</v>
      </c>
    </row>
    <row r="23" spans="1:18" ht="15.75" customHeight="1">
      <c r="A23" s="7">
        <v>14</v>
      </c>
      <c r="B23" s="8" t="s">
        <v>6</v>
      </c>
      <c r="C23" s="31">
        <v>808</v>
      </c>
      <c r="D23" s="41" t="s">
        <v>25</v>
      </c>
      <c r="E23" s="41" t="s">
        <v>48</v>
      </c>
      <c r="F23" s="41">
        <v>120</v>
      </c>
      <c r="G23" s="67">
        <v>2082.1</v>
      </c>
      <c r="H23" s="30">
        <v>2063.5</v>
      </c>
      <c r="I23" s="30"/>
      <c r="J23" s="30"/>
      <c r="K23" s="30"/>
      <c r="L23" s="30"/>
      <c r="M23" s="30"/>
      <c r="N23" s="30"/>
      <c r="O23" s="30"/>
      <c r="P23" s="30"/>
      <c r="Q23" s="30"/>
      <c r="R23" s="30">
        <v>2063.5</v>
      </c>
    </row>
    <row r="24" spans="1:18">
      <c r="A24" s="3">
        <v>15</v>
      </c>
      <c r="B24" s="8" t="s">
        <v>57</v>
      </c>
      <c r="C24" s="31">
        <v>808</v>
      </c>
      <c r="D24" s="41" t="s">
        <v>25</v>
      </c>
      <c r="E24" s="41" t="s">
        <v>48</v>
      </c>
      <c r="F24" s="41">
        <v>200</v>
      </c>
      <c r="G24" s="67">
        <f>G25</f>
        <v>516.9</v>
      </c>
      <c r="H24" s="42">
        <f t="shared" ref="H24:R24" si="10">H25</f>
        <v>276.2</v>
      </c>
      <c r="I24" s="42">
        <f t="shared" si="10"/>
        <v>0</v>
      </c>
      <c r="J24" s="42">
        <f t="shared" si="10"/>
        <v>0</v>
      </c>
      <c r="K24" s="42">
        <f t="shared" si="10"/>
        <v>0</v>
      </c>
      <c r="L24" s="42">
        <f t="shared" si="10"/>
        <v>0</v>
      </c>
      <c r="M24" s="42">
        <f t="shared" si="10"/>
        <v>0</v>
      </c>
      <c r="N24" s="42">
        <f t="shared" si="10"/>
        <v>0</v>
      </c>
      <c r="O24" s="42">
        <f t="shared" si="10"/>
        <v>0</v>
      </c>
      <c r="P24" s="42">
        <f t="shared" si="10"/>
        <v>0</v>
      </c>
      <c r="Q24" s="42">
        <f t="shared" si="10"/>
        <v>0</v>
      </c>
      <c r="R24" s="40">
        <f t="shared" si="10"/>
        <v>285.2</v>
      </c>
    </row>
    <row r="25" spans="1:18" ht="13.5" customHeight="1">
      <c r="A25" s="5">
        <v>16</v>
      </c>
      <c r="B25" s="8" t="s">
        <v>7</v>
      </c>
      <c r="C25" s="31">
        <v>808</v>
      </c>
      <c r="D25" s="41" t="s">
        <v>25</v>
      </c>
      <c r="E25" s="41" t="s">
        <v>48</v>
      </c>
      <c r="F25" s="41">
        <v>240</v>
      </c>
      <c r="G25" s="67">
        <v>516.9</v>
      </c>
      <c r="H25" s="30">
        <v>276.2</v>
      </c>
      <c r="I25" s="30"/>
      <c r="J25" s="30"/>
      <c r="K25" s="30"/>
      <c r="L25" s="30"/>
      <c r="M25" s="30"/>
      <c r="N25" s="30"/>
      <c r="O25" s="30"/>
      <c r="P25" s="30"/>
      <c r="Q25" s="30"/>
      <c r="R25" s="45">
        <v>285.2</v>
      </c>
    </row>
    <row r="26" spans="1:18">
      <c r="A26" s="7">
        <v>17</v>
      </c>
      <c r="B26" s="9" t="s">
        <v>9</v>
      </c>
      <c r="C26" s="31">
        <v>808</v>
      </c>
      <c r="D26" s="43" t="s">
        <v>25</v>
      </c>
      <c r="E26" s="43" t="s">
        <v>48</v>
      </c>
      <c r="F26" s="43" t="s">
        <v>56</v>
      </c>
      <c r="G26" s="68">
        <f>G27</f>
        <v>4</v>
      </c>
      <c r="H26" s="44">
        <f t="shared" ref="H26:R26" si="11">H27</f>
        <v>1</v>
      </c>
      <c r="I26" s="44">
        <f t="shared" si="11"/>
        <v>0.5</v>
      </c>
      <c r="J26" s="44">
        <f t="shared" si="11"/>
        <v>0.5</v>
      </c>
      <c r="K26" s="44">
        <f t="shared" si="11"/>
        <v>0.5</v>
      </c>
      <c r="L26" s="44">
        <f t="shared" si="11"/>
        <v>0.5</v>
      </c>
      <c r="M26" s="44">
        <f t="shared" si="11"/>
        <v>0.5</v>
      </c>
      <c r="N26" s="44">
        <f t="shared" si="11"/>
        <v>0.5</v>
      </c>
      <c r="O26" s="44">
        <f t="shared" si="11"/>
        <v>0.5</v>
      </c>
      <c r="P26" s="44">
        <f t="shared" si="11"/>
        <v>0.5</v>
      </c>
      <c r="Q26" s="44">
        <f t="shared" si="11"/>
        <v>0.5</v>
      </c>
      <c r="R26" s="47">
        <f t="shared" si="11"/>
        <v>1</v>
      </c>
    </row>
    <row r="27" spans="1:18">
      <c r="A27" s="7">
        <v>18</v>
      </c>
      <c r="B27" s="8" t="s">
        <v>94</v>
      </c>
      <c r="C27" s="31">
        <v>808</v>
      </c>
      <c r="D27" s="43" t="s">
        <v>25</v>
      </c>
      <c r="E27" s="43" t="s">
        <v>48</v>
      </c>
      <c r="F27" s="43" t="s">
        <v>55</v>
      </c>
      <c r="G27" s="68">
        <v>4</v>
      </c>
      <c r="H27" s="44">
        <v>1</v>
      </c>
      <c r="I27" s="44">
        <v>0.5</v>
      </c>
      <c r="J27" s="44">
        <v>0.5</v>
      </c>
      <c r="K27" s="44">
        <v>0.5</v>
      </c>
      <c r="L27" s="44">
        <v>0.5</v>
      </c>
      <c r="M27" s="44">
        <v>0.5</v>
      </c>
      <c r="N27" s="44">
        <v>0.5</v>
      </c>
      <c r="O27" s="44">
        <v>0.5</v>
      </c>
      <c r="P27" s="44">
        <v>0.5</v>
      </c>
      <c r="Q27" s="44">
        <v>0.5</v>
      </c>
      <c r="R27" s="47">
        <v>1</v>
      </c>
    </row>
    <row r="28" spans="1:18" ht="24.75" customHeight="1">
      <c r="A28" s="3">
        <v>19</v>
      </c>
      <c r="B28" s="8" t="s">
        <v>95</v>
      </c>
      <c r="C28" s="31">
        <v>808</v>
      </c>
      <c r="D28" s="41" t="s">
        <v>25</v>
      </c>
      <c r="E28" s="41" t="s">
        <v>46</v>
      </c>
      <c r="F28" s="41"/>
      <c r="G28" s="67">
        <f>G29+G31</f>
        <v>3.0999999999999996</v>
      </c>
      <c r="H28" s="42">
        <f t="shared" ref="H28:R28" si="12">H29+H31</f>
        <v>2.8</v>
      </c>
      <c r="I28" s="42">
        <f t="shared" si="12"/>
        <v>2.1</v>
      </c>
      <c r="J28" s="42">
        <f t="shared" si="12"/>
        <v>2.1</v>
      </c>
      <c r="K28" s="42">
        <f t="shared" si="12"/>
        <v>2.1</v>
      </c>
      <c r="L28" s="42">
        <f t="shared" si="12"/>
        <v>2.1</v>
      </c>
      <c r="M28" s="42">
        <f t="shared" si="12"/>
        <v>2.1</v>
      </c>
      <c r="N28" s="42">
        <f t="shared" si="12"/>
        <v>2.1</v>
      </c>
      <c r="O28" s="42">
        <f t="shared" si="12"/>
        <v>2.1</v>
      </c>
      <c r="P28" s="42">
        <f t="shared" si="12"/>
        <v>2.1</v>
      </c>
      <c r="Q28" s="42">
        <f t="shared" si="12"/>
        <v>2.1</v>
      </c>
      <c r="R28" s="40">
        <f t="shared" si="12"/>
        <v>2.8</v>
      </c>
    </row>
    <row r="29" spans="1:18" ht="24.75" customHeight="1">
      <c r="A29" s="5">
        <v>20</v>
      </c>
      <c r="B29" s="8" t="s">
        <v>4</v>
      </c>
      <c r="C29" s="31">
        <v>808</v>
      </c>
      <c r="D29" s="41" t="s">
        <v>25</v>
      </c>
      <c r="E29" s="41" t="s">
        <v>46</v>
      </c>
      <c r="F29" s="41" t="s">
        <v>39</v>
      </c>
      <c r="G29" s="67">
        <f>G30</f>
        <v>2.2999999999999998</v>
      </c>
      <c r="H29" s="42">
        <f>H30</f>
        <v>2.2999999999999998</v>
      </c>
      <c r="I29" s="42"/>
      <c r="J29" s="42"/>
      <c r="K29" s="42"/>
      <c r="L29" s="42"/>
      <c r="M29" s="42"/>
      <c r="N29" s="42"/>
      <c r="O29" s="42"/>
      <c r="P29" s="42"/>
      <c r="Q29" s="42"/>
      <c r="R29" s="40">
        <f>R30</f>
        <v>2.2999999999999998</v>
      </c>
    </row>
    <row r="30" spans="1:18" ht="14.25" customHeight="1">
      <c r="A30" s="7">
        <v>21</v>
      </c>
      <c r="B30" s="8" t="s">
        <v>6</v>
      </c>
      <c r="C30" s="31">
        <v>808</v>
      </c>
      <c r="D30" s="41" t="s">
        <v>25</v>
      </c>
      <c r="E30" s="41" t="s">
        <v>46</v>
      </c>
      <c r="F30" s="41" t="s">
        <v>40</v>
      </c>
      <c r="G30" s="67">
        <v>2.2999999999999998</v>
      </c>
      <c r="H30" s="42">
        <v>2.2999999999999998</v>
      </c>
      <c r="I30" s="42"/>
      <c r="J30" s="42"/>
      <c r="K30" s="42"/>
      <c r="L30" s="42"/>
      <c r="M30" s="42"/>
      <c r="N30" s="42"/>
      <c r="O30" s="42"/>
      <c r="P30" s="42"/>
      <c r="Q30" s="42"/>
      <c r="R30" s="40">
        <v>2.2999999999999998</v>
      </c>
    </row>
    <row r="31" spans="1:18">
      <c r="A31" s="7">
        <v>22</v>
      </c>
      <c r="B31" s="8" t="s">
        <v>57</v>
      </c>
      <c r="C31" s="31">
        <v>808</v>
      </c>
      <c r="D31" s="41" t="s">
        <v>25</v>
      </c>
      <c r="E31" s="41" t="s">
        <v>46</v>
      </c>
      <c r="F31" s="41">
        <v>200</v>
      </c>
      <c r="G31" s="67">
        <f>G32</f>
        <v>0.8</v>
      </c>
      <c r="H31" s="42">
        <f t="shared" ref="H31:R31" si="13">H32</f>
        <v>0.5</v>
      </c>
      <c r="I31" s="42">
        <f t="shared" si="13"/>
        <v>2.1</v>
      </c>
      <c r="J31" s="42">
        <f t="shared" si="13"/>
        <v>2.1</v>
      </c>
      <c r="K31" s="42">
        <f t="shared" si="13"/>
        <v>2.1</v>
      </c>
      <c r="L31" s="42">
        <f t="shared" si="13"/>
        <v>2.1</v>
      </c>
      <c r="M31" s="42">
        <f t="shared" si="13"/>
        <v>2.1</v>
      </c>
      <c r="N31" s="42">
        <f t="shared" si="13"/>
        <v>2.1</v>
      </c>
      <c r="O31" s="42">
        <f t="shared" si="13"/>
        <v>2.1</v>
      </c>
      <c r="P31" s="42">
        <f t="shared" si="13"/>
        <v>2.1</v>
      </c>
      <c r="Q31" s="42">
        <f t="shared" si="13"/>
        <v>2.1</v>
      </c>
      <c r="R31" s="40">
        <f t="shared" si="13"/>
        <v>0.5</v>
      </c>
    </row>
    <row r="32" spans="1:18" ht="13.5" customHeight="1">
      <c r="A32" s="3">
        <v>23</v>
      </c>
      <c r="B32" s="9" t="s">
        <v>7</v>
      </c>
      <c r="C32" s="31">
        <v>808</v>
      </c>
      <c r="D32" s="43" t="s">
        <v>25</v>
      </c>
      <c r="E32" s="43" t="s">
        <v>46</v>
      </c>
      <c r="F32" s="43">
        <v>240</v>
      </c>
      <c r="G32" s="68">
        <v>0.8</v>
      </c>
      <c r="H32" s="44">
        <v>0.5</v>
      </c>
      <c r="I32" s="44">
        <v>2.1</v>
      </c>
      <c r="J32" s="44">
        <v>2.1</v>
      </c>
      <c r="K32" s="44">
        <v>2.1</v>
      </c>
      <c r="L32" s="44">
        <v>2.1</v>
      </c>
      <c r="M32" s="44">
        <v>2.1</v>
      </c>
      <c r="N32" s="44">
        <v>2.1</v>
      </c>
      <c r="O32" s="44">
        <v>2.1</v>
      </c>
      <c r="P32" s="44">
        <v>2.1</v>
      </c>
      <c r="Q32" s="44">
        <v>2.1</v>
      </c>
      <c r="R32" s="40">
        <v>0.5</v>
      </c>
    </row>
    <row r="33" spans="1:18" ht="37.5" customHeight="1">
      <c r="A33" s="5">
        <v>24</v>
      </c>
      <c r="B33" s="13" t="s">
        <v>81</v>
      </c>
      <c r="C33" s="31">
        <v>808</v>
      </c>
      <c r="D33" s="43" t="s">
        <v>25</v>
      </c>
      <c r="E33" s="48" t="s">
        <v>82</v>
      </c>
      <c r="F33" s="43"/>
      <c r="G33" s="68">
        <f>G34</f>
        <v>32</v>
      </c>
      <c r="H33" s="44">
        <f t="shared" ref="H33:R34" si="14">H34</f>
        <v>14</v>
      </c>
      <c r="I33" s="44">
        <f t="shared" si="14"/>
        <v>0</v>
      </c>
      <c r="J33" s="44">
        <f t="shared" si="14"/>
        <v>0</v>
      </c>
      <c r="K33" s="44">
        <f t="shared" si="14"/>
        <v>0</v>
      </c>
      <c r="L33" s="44">
        <f t="shared" si="14"/>
        <v>0</v>
      </c>
      <c r="M33" s="44">
        <f t="shared" si="14"/>
        <v>0</v>
      </c>
      <c r="N33" s="44">
        <f t="shared" si="14"/>
        <v>0</v>
      </c>
      <c r="O33" s="44">
        <f t="shared" si="14"/>
        <v>0</v>
      </c>
      <c r="P33" s="44">
        <f t="shared" si="14"/>
        <v>0</v>
      </c>
      <c r="Q33" s="44">
        <f t="shared" si="14"/>
        <v>0</v>
      </c>
      <c r="R33" s="40">
        <f t="shared" si="14"/>
        <v>14</v>
      </c>
    </row>
    <row r="34" spans="1:18">
      <c r="A34" s="7">
        <v>25</v>
      </c>
      <c r="B34" s="13" t="s">
        <v>57</v>
      </c>
      <c r="C34" s="31">
        <v>808</v>
      </c>
      <c r="D34" s="43" t="s">
        <v>25</v>
      </c>
      <c r="E34" s="48" t="s">
        <v>82</v>
      </c>
      <c r="F34" s="43" t="s">
        <v>37</v>
      </c>
      <c r="G34" s="68">
        <f>G35</f>
        <v>32</v>
      </c>
      <c r="H34" s="44">
        <f t="shared" si="14"/>
        <v>14</v>
      </c>
      <c r="I34" s="44">
        <f t="shared" si="14"/>
        <v>0</v>
      </c>
      <c r="J34" s="44">
        <f t="shared" si="14"/>
        <v>0</v>
      </c>
      <c r="K34" s="44">
        <f t="shared" si="14"/>
        <v>0</v>
      </c>
      <c r="L34" s="44">
        <f t="shared" si="14"/>
        <v>0</v>
      </c>
      <c r="M34" s="44">
        <f t="shared" si="14"/>
        <v>0</v>
      </c>
      <c r="N34" s="44">
        <f t="shared" si="14"/>
        <v>0</v>
      </c>
      <c r="O34" s="44">
        <f t="shared" si="14"/>
        <v>0</v>
      </c>
      <c r="P34" s="44">
        <f t="shared" si="14"/>
        <v>0</v>
      </c>
      <c r="Q34" s="44">
        <f t="shared" si="14"/>
        <v>0</v>
      </c>
      <c r="R34" s="40">
        <f t="shared" si="14"/>
        <v>14</v>
      </c>
    </row>
    <row r="35" spans="1:18" ht="14.25" customHeight="1">
      <c r="A35" s="7">
        <v>26</v>
      </c>
      <c r="B35" s="13" t="s">
        <v>7</v>
      </c>
      <c r="C35" s="31">
        <v>808</v>
      </c>
      <c r="D35" s="43" t="s">
        <v>25</v>
      </c>
      <c r="E35" s="48" t="s">
        <v>82</v>
      </c>
      <c r="F35" s="43" t="s">
        <v>38</v>
      </c>
      <c r="G35" s="69">
        <v>32</v>
      </c>
      <c r="H35" s="44">
        <v>14</v>
      </c>
      <c r="I35" s="44"/>
      <c r="J35" s="44"/>
      <c r="K35" s="44"/>
      <c r="L35" s="44"/>
      <c r="M35" s="44"/>
      <c r="N35" s="44"/>
      <c r="O35" s="44"/>
      <c r="P35" s="44"/>
      <c r="Q35" s="44"/>
      <c r="R35" s="40">
        <v>14</v>
      </c>
    </row>
    <row r="36" spans="1:18" ht="24">
      <c r="A36" s="3">
        <v>27</v>
      </c>
      <c r="B36" s="4" t="s">
        <v>58</v>
      </c>
      <c r="C36" s="31">
        <v>808</v>
      </c>
      <c r="D36" s="49" t="s">
        <v>59</v>
      </c>
      <c r="E36" s="43"/>
      <c r="F36" s="43"/>
      <c r="G36" s="70">
        <v>0.2</v>
      </c>
      <c r="H36" s="51">
        <f>H37</f>
        <v>0</v>
      </c>
      <c r="I36" s="51"/>
      <c r="J36" s="51"/>
      <c r="K36" s="51"/>
      <c r="L36" s="51"/>
      <c r="M36" s="51"/>
      <c r="N36" s="51"/>
      <c r="O36" s="51"/>
      <c r="P36" s="51"/>
      <c r="Q36" s="51"/>
      <c r="R36" s="51">
        <f>R37</f>
        <v>0</v>
      </c>
    </row>
    <row r="37" spans="1:18">
      <c r="A37" s="5">
        <v>28</v>
      </c>
      <c r="B37" s="8" t="s">
        <v>74</v>
      </c>
      <c r="C37" s="31">
        <v>808</v>
      </c>
      <c r="D37" s="41" t="s">
        <v>59</v>
      </c>
      <c r="E37" s="41" t="s">
        <v>45</v>
      </c>
      <c r="F37" s="35"/>
      <c r="G37" s="67">
        <v>0.2</v>
      </c>
      <c r="H37" s="52">
        <f>H38</f>
        <v>0</v>
      </c>
      <c r="I37" s="52"/>
      <c r="J37" s="52"/>
      <c r="K37" s="52"/>
      <c r="L37" s="52"/>
      <c r="M37" s="52"/>
      <c r="N37" s="52"/>
      <c r="O37" s="52"/>
      <c r="P37" s="52"/>
      <c r="Q37" s="52"/>
      <c r="R37" s="52">
        <v>0</v>
      </c>
    </row>
    <row r="38" spans="1:18">
      <c r="A38" s="7">
        <v>29</v>
      </c>
      <c r="B38" s="8" t="s">
        <v>71</v>
      </c>
      <c r="C38" s="31">
        <v>808</v>
      </c>
      <c r="D38" s="38" t="s">
        <v>59</v>
      </c>
      <c r="E38" s="38" t="s">
        <v>44</v>
      </c>
      <c r="F38" s="53"/>
      <c r="G38" s="66">
        <v>0.2</v>
      </c>
      <c r="H38" s="52">
        <f>H39</f>
        <v>0</v>
      </c>
      <c r="I38" s="52"/>
      <c r="J38" s="52"/>
      <c r="K38" s="52"/>
      <c r="L38" s="52"/>
      <c r="M38" s="52"/>
      <c r="N38" s="52"/>
      <c r="O38" s="52"/>
      <c r="P38" s="52"/>
      <c r="Q38" s="52"/>
      <c r="R38" s="52">
        <f>R39</f>
        <v>0</v>
      </c>
    </row>
    <row r="39" spans="1:18" ht="37.5" customHeight="1">
      <c r="A39" s="7">
        <v>30</v>
      </c>
      <c r="B39" s="6" t="s">
        <v>75</v>
      </c>
      <c r="C39" s="31">
        <v>808</v>
      </c>
      <c r="D39" s="38" t="s">
        <v>59</v>
      </c>
      <c r="E39" s="38" t="s">
        <v>63</v>
      </c>
      <c r="F39" s="38" t="s">
        <v>60</v>
      </c>
      <c r="G39" s="66">
        <v>0.2</v>
      </c>
      <c r="H39" s="39">
        <v>0</v>
      </c>
      <c r="I39" s="39">
        <v>0.2</v>
      </c>
      <c r="J39" s="39">
        <v>0.2</v>
      </c>
      <c r="K39" s="39">
        <v>0.2</v>
      </c>
      <c r="L39" s="39">
        <v>0.2</v>
      </c>
      <c r="M39" s="39">
        <v>0.2</v>
      </c>
      <c r="N39" s="39">
        <v>0.2</v>
      </c>
      <c r="O39" s="39">
        <v>0.2</v>
      </c>
      <c r="P39" s="39">
        <v>0.2</v>
      </c>
      <c r="Q39" s="39">
        <v>0.2</v>
      </c>
      <c r="R39" s="46">
        <v>0</v>
      </c>
    </row>
    <row r="40" spans="1:18" ht="12.75" customHeight="1">
      <c r="A40" s="3">
        <v>31</v>
      </c>
      <c r="B40" s="8" t="s">
        <v>61</v>
      </c>
      <c r="C40" s="31">
        <v>808</v>
      </c>
      <c r="D40" s="41" t="s">
        <v>59</v>
      </c>
      <c r="E40" s="41" t="s">
        <v>63</v>
      </c>
      <c r="F40" s="41" t="s">
        <v>62</v>
      </c>
      <c r="G40" s="67">
        <v>0.2</v>
      </c>
      <c r="H40" s="45">
        <v>0</v>
      </c>
      <c r="I40" s="45"/>
      <c r="J40" s="45"/>
      <c r="K40" s="45"/>
      <c r="L40" s="45"/>
      <c r="M40" s="45"/>
      <c r="N40" s="45"/>
      <c r="O40" s="45"/>
      <c r="P40" s="45"/>
      <c r="Q40" s="45"/>
      <c r="R40" s="45">
        <v>0</v>
      </c>
    </row>
    <row r="41" spans="1:18" ht="12.75" customHeight="1">
      <c r="A41" s="5">
        <v>32</v>
      </c>
      <c r="B41" s="4" t="s">
        <v>8</v>
      </c>
      <c r="C41" s="31">
        <v>808</v>
      </c>
      <c r="D41" s="35" t="s">
        <v>26</v>
      </c>
      <c r="E41" s="41"/>
      <c r="F41" s="41"/>
      <c r="G41" s="65">
        <v>5</v>
      </c>
      <c r="H41" s="51">
        <f>H42</f>
        <v>5</v>
      </c>
      <c r="I41" s="51"/>
      <c r="J41" s="51"/>
      <c r="K41" s="51"/>
      <c r="L41" s="51"/>
      <c r="M41" s="51"/>
      <c r="N41" s="51"/>
      <c r="O41" s="51"/>
      <c r="P41" s="51"/>
      <c r="Q41" s="51"/>
      <c r="R41" s="51">
        <f>R42</f>
        <v>5</v>
      </c>
    </row>
    <row r="42" spans="1:18" ht="12.75" customHeight="1">
      <c r="A42" s="7">
        <v>33</v>
      </c>
      <c r="B42" s="8" t="s">
        <v>74</v>
      </c>
      <c r="C42" s="31">
        <v>808</v>
      </c>
      <c r="D42" s="41" t="s">
        <v>26</v>
      </c>
      <c r="E42" s="41" t="s">
        <v>45</v>
      </c>
      <c r="F42" s="41"/>
      <c r="G42" s="67">
        <v>5</v>
      </c>
      <c r="H42" s="45">
        <f>H43</f>
        <v>5</v>
      </c>
      <c r="I42" s="45">
        <f t="shared" ref="I42:R42" si="15">I43</f>
        <v>0</v>
      </c>
      <c r="J42" s="45">
        <f t="shared" si="15"/>
        <v>0</v>
      </c>
      <c r="K42" s="45">
        <f t="shared" si="15"/>
        <v>0</v>
      </c>
      <c r="L42" s="45">
        <f t="shared" si="15"/>
        <v>0</v>
      </c>
      <c r="M42" s="45">
        <f t="shared" si="15"/>
        <v>0</v>
      </c>
      <c r="N42" s="45">
        <f t="shared" si="15"/>
        <v>0</v>
      </c>
      <c r="O42" s="45">
        <f t="shared" si="15"/>
        <v>0</v>
      </c>
      <c r="P42" s="45">
        <f t="shared" si="15"/>
        <v>0</v>
      </c>
      <c r="Q42" s="45">
        <f t="shared" si="15"/>
        <v>0</v>
      </c>
      <c r="R42" s="45">
        <f t="shared" si="15"/>
        <v>5</v>
      </c>
    </row>
    <row r="43" spans="1:18" ht="14.25" customHeight="1">
      <c r="A43" s="7">
        <v>34</v>
      </c>
      <c r="B43" s="8" t="s">
        <v>71</v>
      </c>
      <c r="C43" s="31">
        <v>808</v>
      </c>
      <c r="D43" s="41" t="s">
        <v>26</v>
      </c>
      <c r="E43" s="41" t="s">
        <v>44</v>
      </c>
      <c r="F43" s="41"/>
      <c r="G43" s="67">
        <v>5</v>
      </c>
      <c r="H43" s="45">
        <f>H44</f>
        <v>5</v>
      </c>
      <c r="I43" s="45">
        <f t="shared" ref="I43:R43" si="16">I44</f>
        <v>0</v>
      </c>
      <c r="J43" s="45">
        <f t="shared" si="16"/>
        <v>0</v>
      </c>
      <c r="K43" s="45">
        <f t="shared" si="16"/>
        <v>0</v>
      </c>
      <c r="L43" s="45">
        <f t="shared" si="16"/>
        <v>0</v>
      </c>
      <c r="M43" s="45">
        <f t="shared" si="16"/>
        <v>0</v>
      </c>
      <c r="N43" s="45">
        <f t="shared" si="16"/>
        <v>0</v>
      </c>
      <c r="O43" s="45">
        <f t="shared" si="16"/>
        <v>0</v>
      </c>
      <c r="P43" s="45">
        <f t="shared" si="16"/>
        <v>0</v>
      </c>
      <c r="Q43" s="45">
        <f t="shared" si="16"/>
        <v>0</v>
      </c>
      <c r="R43" s="45">
        <f t="shared" si="16"/>
        <v>5</v>
      </c>
    </row>
    <row r="44" spans="1:18" ht="24.75" customHeight="1">
      <c r="A44" s="3">
        <v>35</v>
      </c>
      <c r="B44" s="8" t="s">
        <v>96</v>
      </c>
      <c r="C44" s="31">
        <v>808</v>
      </c>
      <c r="D44" s="41" t="s">
        <v>26</v>
      </c>
      <c r="E44" s="41" t="s">
        <v>49</v>
      </c>
      <c r="F44" s="41"/>
      <c r="G44" s="67">
        <v>5</v>
      </c>
      <c r="H44" s="45">
        <f>H45</f>
        <v>5</v>
      </c>
      <c r="I44" s="45">
        <f t="shared" ref="I44:R44" si="17">I45</f>
        <v>0</v>
      </c>
      <c r="J44" s="45">
        <f t="shared" si="17"/>
        <v>0</v>
      </c>
      <c r="K44" s="45">
        <f t="shared" si="17"/>
        <v>0</v>
      </c>
      <c r="L44" s="45">
        <f t="shared" si="17"/>
        <v>0</v>
      </c>
      <c r="M44" s="45">
        <f t="shared" si="17"/>
        <v>0</v>
      </c>
      <c r="N44" s="45">
        <f t="shared" si="17"/>
        <v>0</v>
      </c>
      <c r="O44" s="45">
        <f t="shared" si="17"/>
        <v>0</v>
      </c>
      <c r="P44" s="45">
        <f t="shared" si="17"/>
        <v>0</v>
      </c>
      <c r="Q44" s="45">
        <f t="shared" si="17"/>
        <v>0</v>
      </c>
      <c r="R44" s="45">
        <f t="shared" si="17"/>
        <v>5</v>
      </c>
    </row>
    <row r="45" spans="1:18">
      <c r="A45" s="5">
        <v>36</v>
      </c>
      <c r="B45" s="8" t="s">
        <v>9</v>
      </c>
      <c r="C45" s="31">
        <v>808</v>
      </c>
      <c r="D45" s="41" t="s">
        <v>26</v>
      </c>
      <c r="E45" s="41" t="s">
        <v>49</v>
      </c>
      <c r="F45" s="41">
        <v>800</v>
      </c>
      <c r="G45" s="67">
        <f>G46</f>
        <v>5</v>
      </c>
      <c r="H45" s="45">
        <f>H46</f>
        <v>5</v>
      </c>
      <c r="I45" s="45">
        <f t="shared" ref="I45:R45" si="18">I46</f>
        <v>0</v>
      </c>
      <c r="J45" s="45">
        <f t="shared" si="18"/>
        <v>0</v>
      </c>
      <c r="K45" s="45">
        <f t="shared" si="18"/>
        <v>0</v>
      </c>
      <c r="L45" s="45">
        <f t="shared" si="18"/>
        <v>0</v>
      </c>
      <c r="M45" s="45">
        <f t="shared" si="18"/>
        <v>0</v>
      </c>
      <c r="N45" s="45">
        <f t="shared" si="18"/>
        <v>0</v>
      </c>
      <c r="O45" s="45">
        <f t="shared" si="18"/>
        <v>0</v>
      </c>
      <c r="P45" s="45">
        <f t="shared" si="18"/>
        <v>0</v>
      </c>
      <c r="Q45" s="45">
        <f t="shared" si="18"/>
        <v>0</v>
      </c>
      <c r="R45" s="45">
        <f t="shared" si="18"/>
        <v>5</v>
      </c>
    </row>
    <row r="46" spans="1:18" ht="13.5" customHeight="1">
      <c r="A46" s="7">
        <v>37</v>
      </c>
      <c r="B46" s="9" t="s">
        <v>22</v>
      </c>
      <c r="C46" s="31">
        <v>808</v>
      </c>
      <c r="D46" s="43" t="s">
        <v>26</v>
      </c>
      <c r="E46" s="43" t="s">
        <v>49</v>
      </c>
      <c r="F46" s="43">
        <v>870</v>
      </c>
      <c r="G46" s="68">
        <v>5</v>
      </c>
      <c r="H46" s="45">
        <v>5</v>
      </c>
      <c r="I46" s="45"/>
      <c r="J46" s="45"/>
      <c r="K46" s="45"/>
      <c r="L46" s="45"/>
      <c r="M46" s="45"/>
      <c r="N46" s="45"/>
      <c r="O46" s="45"/>
      <c r="P46" s="45"/>
      <c r="Q46" s="45"/>
      <c r="R46" s="45">
        <v>5</v>
      </c>
    </row>
    <row r="47" spans="1:18">
      <c r="A47" s="7">
        <v>38</v>
      </c>
      <c r="B47" s="4" t="s">
        <v>10</v>
      </c>
      <c r="C47" s="31">
        <v>808</v>
      </c>
      <c r="D47" s="35" t="s">
        <v>27</v>
      </c>
      <c r="E47" s="35"/>
      <c r="F47" s="35"/>
      <c r="G47" s="65">
        <f>G48</f>
        <v>82.4</v>
      </c>
      <c r="H47" s="36">
        <f t="shared" ref="H47:R47" si="19">H48</f>
        <v>76.900000000000006</v>
      </c>
      <c r="I47" s="36">
        <f t="shared" si="19"/>
        <v>0</v>
      </c>
      <c r="J47" s="36">
        <f t="shared" si="19"/>
        <v>0</v>
      </c>
      <c r="K47" s="36">
        <f t="shared" si="19"/>
        <v>0</v>
      </c>
      <c r="L47" s="36">
        <f t="shared" si="19"/>
        <v>0</v>
      </c>
      <c r="M47" s="36">
        <f t="shared" si="19"/>
        <v>0</v>
      </c>
      <c r="N47" s="36">
        <f t="shared" si="19"/>
        <v>0</v>
      </c>
      <c r="O47" s="36">
        <f t="shared" si="19"/>
        <v>0</v>
      </c>
      <c r="P47" s="36">
        <f t="shared" si="19"/>
        <v>0</v>
      </c>
      <c r="Q47" s="36">
        <f t="shared" si="19"/>
        <v>0</v>
      </c>
      <c r="R47" s="36">
        <f t="shared" si="19"/>
        <v>0</v>
      </c>
    </row>
    <row r="48" spans="1:18">
      <c r="A48" s="3">
        <v>39</v>
      </c>
      <c r="B48" s="10" t="s">
        <v>11</v>
      </c>
      <c r="C48" s="31">
        <v>808</v>
      </c>
      <c r="D48" s="53" t="s">
        <v>28</v>
      </c>
      <c r="E48" s="53"/>
      <c r="F48" s="53"/>
      <c r="G48" s="71">
        <f>G49</f>
        <v>82.4</v>
      </c>
      <c r="H48" s="51">
        <f>H49</f>
        <v>76.900000000000006</v>
      </c>
      <c r="I48" s="51"/>
      <c r="J48" s="51"/>
      <c r="K48" s="51"/>
      <c r="L48" s="51"/>
      <c r="M48" s="51"/>
      <c r="N48" s="51"/>
      <c r="O48" s="51"/>
      <c r="P48" s="51"/>
      <c r="Q48" s="51"/>
      <c r="R48" s="51">
        <f>R49</f>
        <v>0</v>
      </c>
    </row>
    <row r="49" spans="1:18">
      <c r="A49" s="5">
        <v>40</v>
      </c>
      <c r="B49" s="8" t="s">
        <v>70</v>
      </c>
      <c r="C49" s="31">
        <v>808</v>
      </c>
      <c r="D49" s="41" t="s">
        <v>28</v>
      </c>
      <c r="E49" s="41" t="s">
        <v>45</v>
      </c>
      <c r="F49" s="41"/>
      <c r="G49" s="67">
        <f>G50</f>
        <v>82.4</v>
      </c>
      <c r="H49" s="45">
        <f>H50</f>
        <v>76.900000000000006</v>
      </c>
      <c r="I49" s="45"/>
      <c r="J49" s="45"/>
      <c r="K49" s="45"/>
      <c r="L49" s="45"/>
      <c r="M49" s="45"/>
      <c r="N49" s="45"/>
      <c r="O49" s="45"/>
      <c r="P49" s="45"/>
      <c r="Q49" s="45"/>
      <c r="R49" s="45">
        <f>R50</f>
        <v>0</v>
      </c>
    </row>
    <row r="50" spans="1:18">
      <c r="A50" s="7">
        <v>41</v>
      </c>
      <c r="B50" s="8" t="s">
        <v>71</v>
      </c>
      <c r="C50" s="31">
        <v>808</v>
      </c>
      <c r="D50" s="41" t="s">
        <v>28</v>
      </c>
      <c r="E50" s="41" t="s">
        <v>44</v>
      </c>
      <c r="F50" s="41"/>
      <c r="G50" s="67">
        <f>G51</f>
        <v>82.4</v>
      </c>
      <c r="H50" s="45">
        <f>H51</f>
        <v>76.900000000000006</v>
      </c>
      <c r="I50" s="45"/>
      <c r="J50" s="45"/>
      <c r="K50" s="45"/>
      <c r="L50" s="45"/>
      <c r="M50" s="45"/>
      <c r="N50" s="45"/>
      <c r="O50" s="45"/>
      <c r="P50" s="45"/>
      <c r="Q50" s="45"/>
      <c r="R50" s="45">
        <f>R51</f>
        <v>0</v>
      </c>
    </row>
    <row r="51" spans="1:18" ht="27.75" customHeight="1">
      <c r="A51" s="7">
        <v>42</v>
      </c>
      <c r="B51" s="8" t="s">
        <v>76</v>
      </c>
      <c r="C51" s="31">
        <v>808</v>
      </c>
      <c r="D51" s="41" t="s">
        <v>28</v>
      </c>
      <c r="E51" s="41" t="s">
        <v>50</v>
      </c>
      <c r="F51" s="41"/>
      <c r="G51" s="67">
        <f>G52+G54</f>
        <v>82.4</v>
      </c>
      <c r="H51" s="45">
        <f>H52+H54</f>
        <v>76.900000000000006</v>
      </c>
      <c r="I51" s="45">
        <f t="shared" ref="I51:R51" si="20">I52+I54</f>
        <v>0</v>
      </c>
      <c r="J51" s="45">
        <f t="shared" si="20"/>
        <v>0</v>
      </c>
      <c r="K51" s="45">
        <f t="shared" si="20"/>
        <v>0</v>
      </c>
      <c r="L51" s="45">
        <f t="shared" si="20"/>
        <v>0</v>
      </c>
      <c r="M51" s="45">
        <f t="shared" si="20"/>
        <v>0</v>
      </c>
      <c r="N51" s="45">
        <f t="shared" si="20"/>
        <v>0</v>
      </c>
      <c r="O51" s="45">
        <f t="shared" si="20"/>
        <v>0</v>
      </c>
      <c r="P51" s="45">
        <f t="shared" si="20"/>
        <v>0</v>
      </c>
      <c r="Q51" s="45">
        <f t="shared" si="20"/>
        <v>0</v>
      </c>
      <c r="R51" s="45">
        <f t="shared" si="20"/>
        <v>0</v>
      </c>
    </row>
    <row r="52" spans="1:18" ht="24.75" customHeight="1">
      <c r="A52" s="3">
        <v>43</v>
      </c>
      <c r="B52" s="8" t="s">
        <v>4</v>
      </c>
      <c r="C52" s="31">
        <v>808</v>
      </c>
      <c r="D52" s="41" t="s">
        <v>28</v>
      </c>
      <c r="E52" s="41" t="s">
        <v>50</v>
      </c>
      <c r="F52" s="41">
        <v>100</v>
      </c>
      <c r="G52" s="67">
        <f>G53</f>
        <v>73.7</v>
      </c>
      <c r="H52" s="45">
        <f>H53</f>
        <v>73.7</v>
      </c>
      <c r="I52" s="45"/>
      <c r="J52" s="45"/>
      <c r="K52" s="45"/>
      <c r="L52" s="45"/>
      <c r="M52" s="45"/>
      <c r="N52" s="45"/>
      <c r="O52" s="45"/>
      <c r="P52" s="45"/>
      <c r="Q52" s="45"/>
      <c r="R52" s="45">
        <f>R53</f>
        <v>0</v>
      </c>
    </row>
    <row r="53" spans="1:18">
      <c r="A53" s="5">
        <v>44</v>
      </c>
      <c r="B53" s="8" t="s">
        <v>41</v>
      </c>
      <c r="C53" s="31">
        <v>808</v>
      </c>
      <c r="D53" s="41" t="s">
        <v>28</v>
      </c>
      <c r="E53" s="41" t="s">
        <v>50</v>
      </c>
      <c r="F53" s="41">
        <v>120</v>
      </c>
      <c r="G53" s="67">
        <v>73.7</v>
      </c>
      <c r="H53" s="45">
        <v>73.7</v>
      </c>
      <c r="I53" s="45"/>
      <c r="J53" s="45"/>
      <c r="K53" s="45"/>
      <c r="L53" s="45"/>
      <c r="M53" s="45"/>
      <c r="N53" s="45"/>
      <c r="O53" s="45"/>
      <c r="P53" s="45"/>
      <c r="Q53" s="45"/>
      <c r="R53" s="45">
        <v>0</v>
      </c>
    </row>
    <row r="54" spans="1:18">
      <c r="A54" s="7">
        <v>45</v>
      </c>
      <c r="B54" s="8" t="s">
        <v>57</v>
      </c>
      <c r="C54" s="31">
        <v>808</v>
      </c>
      <c r="D54" s="41" t="s">
        <v>28</v>
      </c>
      <c r="E54" s="41" t="s">
        <v>50</v>
      </c>
      <c r="F54" s="41">
        <v>200</v>
      </c>
      <c r="G54" s="67">
        <f>G55</f>
        <v>8.6999999999999993</v>
      </c>
      <c r="H54" s="45">
        <f>H55</f>
        <v>3.2</v>
      </c>
      <c r="I54" s="45"/>
      <c r="J54" s="45"/>
      <c r="K54" s="45"/>
      <c r="L54" s="45"/>
      <c r="M54" s="45"/>
      <c r="N54" s="45"/>
      <c r="O54" s="45"/>
      <c r="P54" s="45"/>
      <c r="Q54" s="45"/>
      <c r="R54" s="45">
        <v>0</v>
      </c>
    </row>
    <row r="55" spans="1:18" ht="14.25" customHeight="1">
      <c r="A55" s="7">
        <v>46</v>
      </c>
      <c r="B55" s="9" t="s">
        <v>7</v>
      </c>
      <c r="C55" s="31">
        <v>808</v>
      </c>
      <c r="D55" s="43" t="s">
        <v>28</v>
      </c>
      <c r="E55" s="43" t="s">
        <v>50</v>
      </c>
      <c r="F55" s="43">
        <v>240</v>
      </c>
      <c r="G55" s="68">
        <v>8.6999999999999993</v>
      </c>
      <c r="H55" s="45">
        <v>3.2</v>
      </c>
      <c r="I55" s="45"/>
      <c r="J55" s="45"/>
      <c r="K55" s="45"/>
      <c r="L55" s="45"/>
      <c r="M55" s="45"/>
      <c r="N55" s="45"/>
      <c r="O55" s="45"/>
      <c r="P55" s="45"/>
      <c r="Q55" s="45"/>
      <c r="R55" s="45">
        <v>0</v>
      </c>
    </row>
    <row r="56" spans="1:18">
      <c r="A56" s="3">
        <v>47</v>
      </c>
      <c r="B56" s="11" t="s">
        <v>53</v>
      </c>
      <c r="C56" s="31">
        <v>808</v>
      </c>
      <c r="D56" s="49" t="s">
        <v>47</v>
      </c>
      <c r="E56" s="49"/>
      <c r="F56" s="49"/>
      <c r="G56" s="70">
        <f>G57</f>
        <v>66</v>
      </c>
      <c r="H56" s="50">
        <f t="shared" ref="H56:R56" si="21">H57</f>
        <v>66</v>
      </c>
      <c r="I56" s="50">
        <f t="shared" si="21"/>
        <v>40</v>
      </c>
      <c r="J56" s="50">
        <f t="shared" si="21"/>
        <v>40</v>
      </c>
      <c r="K56" s="50">
        <f t="shared" si="21"/>
        <v>40</v>
      </c>
      <c r="L56" s="50">
        <f t="shared" si="21"/>
        <v>40</v>
      </c>
      <c r="M56" s="50">
        <f t="shared" si="21"/>
        <v>40</v>
      </c>
      <c r="N56" s="50">
        <f t="shared" si="21"/>
        <v>40</v>
      </c>
      <c r="O56" s="50">
        <f t="shared" si="21"/>
        <v>40</v>
      </c>
      <c r="P56" s="50">
        <f t="shared" si="21"/>
        <v>40</v>
      </c>
      <c r="Q56" s="50">
        <f t="shared" si="21"/>
        <v>40</v>
      </c>
      <c r="R56" s="50">
        <f t="shared" si="21"/>
        <v>66</v>
      </c>
    </row>
    <row r="57" spans="1:18" ht="26.25" customHeight="1">
      <c r="A57" s="5">
        <v>48</v>
      </c>
      <c r="B57" s="17" t="s">
        <v>120</v>
      </c>
      <c r="C57" s="31">
        <v>808</v>
      </c>
      <c r="D57" s="43" t="s">
        <v>54</v>
      </c>
      <c r="E57" s="43"/>
      <c r="F57" s="49"/>
      <c r="G57" s="68">
        <f>G58+G62</f>
        <v>66</v>
      </c>
      <c r="H57" s="44">
        <f t="shared" ref="H57:R57" si="22">H58+H62</f>
        <v>66</v>
      </c>
      <c r="I57" s="44">
        <f t="shared" si="22"/>
        <v>40</v>
      </c>
      <c r="J57" s="44">
        <f t="shared" si="22"/>
        <v>40</v>
      </c>
      <c r="K57" s="44">
        <f t="shared" si="22"/>
        <v>40</v>
      </c>
      <c r="L57" s="44">
        <f t="shared" si="22"/>
        <v>40</v>
      </c>
      <c r="M57" s="44">
        <f t="shared" si="22"/>
        <v>40</v>
      </c>
      <c r="N57" s="44">
        <f t="shared" si="22"/>
        <v>40</v>
      </c>
      <c r="O57" s="44">
        <f t="shared" si="22"/>
        <v>40</v>
      </c>
      <c r="P57" s="44">
        <f t="shared" si="22"/>
        <v>40</v>
      </c>
      <c r="Q57" s="44">
        <f t="shared" si="22"/>
        <v>40</v>
      </c>
      <c r="R57" s="44">
        <f t="shared" si="22"/>
        <v>66</v>
      </c>
    </row>
    <row r="58" spans="1:18" ht="24">
      <c r="A58" s="7">
        <v>49</v>
      </c>
      <c r="B58" s="13" t="s">
        <v>105</v>
      </c>
      <c r="C58" s="31">
        <v>808</v>
      </c>
      <c r="D58" s="43" t="s">
        <v>54</v>
      </c>
      <c r="E58" s="48" t="s">
        <v>64</v>
      </c>
      <c r="F58" s="49"/>
      <c r="G58" s="68">
        <f>G59</f>
        <v>17.7</v>
      </c>
      <c r="H58" s="44">
        <f t="shared" ref="H58:R58" si="23">H59</f>
        <v>17.7</v>
      </c>
      <c r="I58" s="44">
        <f t="shared" si="23"/>
        <v>40</v>
      </c>
      <c r="J58" s="44">
        <f t="shared" si="23"/>
        <v>40</v>
      </c>
      <c r="K58" s="44">
        <f t="shared" si="23"/>
        <v>40</v>
      </c>
      <c r="L58" s="44">
        <f t="shared" si="23"/>
        <v>40</v>
      </c>
      <c r="M58" s="44">
        <f t="shared" si="23"/>
        <v>40</v>
      </c>
      <c r="N58" s="44">
        <f t="shared" si="23"/>
        <v>40</v>
      </c>
      <c r="O58" s="44">
        <f t="shared" si="23"/>
        <v>40</v>
      </c>
      <c r="P58" s="44">
        <f t="shared" si="23"/>
        <v>40</v>
      </c>
      <c r="Q58" s="44">
        <f t="shared" si="23"/>
        <v>40</v>
      </c>
      <c r="R58" s="47">
        <f t="shared" si="23"/>
        <v>17.7</v>
      </c>
    </row>
    <row r="59" spans="1:18" ht="36.75" customHeight="1">
      <c r="A59" s="7">
        <v>50</v>
      </c>
      <c r="B59" s="14" t="s">
        <v>106</v>
      </c>
      <c r="C59" s="31">
        <v>808</v>
      </c>
      <c r="D59" s="43" t="s">
        <v>54</v>
      </c>
      <c r="E59" s="48" t="s">
        <v>83</v>
      </c>
      <c r="F59" s="49"/>
      <c r="G59" s="68">
        <f>G60</f>
        <v>17.7</v>
      </c>
      <c r="H59" s="44">
        <f t="shared" ref="H59:R59" si="24">H60</f>
        <v>17.7</v>
      </c>
      <c r="I59" s="44">
        <f t="shared" si="24"/>
        <v>40</v>
      </c>
      <c r="J59" s="44">
        <f t="shared" si="24"/>
        <v>40</v>
      </c>
      <c r="K59" s="44">
        <f t="shared" si="24"/>
        <v>40</v>
      </c>
      <c r="L59" s="44">
        <f t="shared" si="24"/>
        <v>40</v>
      </c>
      <c r="M59" s="44">
        <f t="shared" si="24"/>
        <v>40</v>
      </c>
      <c r="N59" s="44">
        <f t="shared" si="24"/>
        <v>40</v>
      </c>
      <c r="O59" s="44">
        <f t="shared" si="24"/>
        <v>40</v>
      </c>
      <c r="P59" s="44">
        <f t="shared" si="24"/>
        <v>40</v>
      </c>
      <c r="Q59" s="44">
        <f t="shared" si="24"/>
        <v>40</v>
      </c>
      <c r="R59" s="47">
        <f t="shared" si="24"/>
        <v>17.7</v>
      </c>
    </row>
    <row r="60" spans="1:18">
      <c r="A60" s="3">
        <v>51</v>
      </c>
      <c r="B60" s="8" t="s">
        <v>57</v>
      </c>
      <c r="C60" s="31">
        <v>808</v>
      </c>
      <c r="D60" s="43" t="s">
        <v>54</v>
      </c>
      <c r="E60" s="48" t="s">
        <v>83</v>
      </c>
      <c r="F60" s="43" t="s">
        <v>37</v>
      </c>
      <c r="G60" s="68">
        <f>G61</f>
        <v>17.7</v>
      </c>
      <c r="H60" s="44">
        <f t="shared" ref="H60:R60" si="25">H61</f>
        <v>17.7</v>
      </c>
      <c r="I60" s="44">
        <f t="shared" si="25"/>
        <v>40</v>
      </c>
      <c r="J60" s="44">
        <f t="shared" si="25"/>
        <v>40</v>
      </c>
      <c r="K60" s="44">
        <f t="shared" si="25"/>
        <v>40</v>
      </c>
      <c r="L60" s="44">
        <f t="shared" si="25"/>
        <v>40</v>
      </c>
      <c r="M60" s="44">
        <f t="shared" si="25"/>
        <v>40</v>
      </c>
      <c r="N60" s="44">
        <f t="shared" si="25"/>
        <v>40</v>
      </c>
      <c r="O60" s="44">
        <f t="shared" si="25"/>
        <v>40</v>
      </c>
      <c r="P60" s="44">
        <f t="shared" si="25"/>
        <v>40</v>
      </c>
      <c r="Q60" s="44">
        <f t="shared" si="25"/>
        <v>40</v>
      </c>
      <c r="R60" s="47">
        <f t="shared" si="25"/>
        <v>17.7</v>
      </c>
    </row>
    <row r="61" spans="1:18" ht="14.25" customHeight="1">
      <c r="A61" s="5">
        <v>52</v>
      </c>
      <c r="B61" s="9" t="s">
        <v>7</v>
      </c>
      <c r="C61" s="31">
        <v>808</v>
      </c>
      <c r="D61" s="43" t="s">
        <v>54</v>
      </c>
      <c r="E61" s="48" t="s">
        <v>83</v>
      </c>
      <c r="F61" s="43" t="s">
        <v>38</v>
      </c>
      <c r="G61" s="68">
        <v>17.7</v>
      </c>
      <c r="H61" s="44">
        <v>17.7</v>
      </c>
      <c r="I61" s="44">
        <v>40</v>
      </c>
      <c r="J61" s="44">
        <v>40</v>
      </c>
      <c r="K61" s="44">
        <v>40</v>
      </c>
      <c r="L61" s="44">
        <v>40</v>
      </c>
      <c r="M61" s="44">
        <v>40</v>
      </c>
      <c r="N61" s="44">
        <v>40</v>
      </c>
      <c r="O61" s="44">
        <v>40</v>
      </c>
      <c r="P61" s="44">
        <v>40</v>
      </c>
      <c r="Q61" s="44">
        <v>40</v>
      </c>
      <c r="R61" s="47">
        <v>17.7</v>
      </c>
    </row>
    <row r="62" spans="1:18" ht="36">
      <c r="A62" s="7">
        <v>53</v>
      </c>
      <c r="B62" s="9" t="s">
        <v>107</v>
      </c>
      <c r="C62" s="31">
        <v>808</v>
      </c>
      <c r="D62" s="43" t="s">
        <v>54</v>
      </c>
      <c r="E62" s="43" t="s">
        <v>84</v>
      </c>
      <c r="F62" s="43"/>
      <c r="G62" s="68">
        <f>G63</f>
        <v>48.3</v>
      </c>
      <c r="H62" s="44">
        <f t="shared" ref="H62:R62" si="26">H63</f>
        <v>48.3</v>
      </c>
      <c r="I62" s="44">
        <f t="shared" si="26"/>
        <v>0</v>
      </c>
      <c r="J62" s="44">
        <f t="shared" si="26"/>
        <v>0</v>
      </c>
      <c r="K62" s="44">
        <f t="shared" si="26"/>
        <v>0</v>
      </c>
      <c r="L62" s="44">
        <f t="shared" si="26"/>
        <v>0</v>
      </c>
      <c r="M62" s="44">
        <f t="shared" si="26"/>
        <v>0</v>
      </c>
      <c r="N62" s="44">
        <f t="shared" si="26"/>
        <v>0</v>
      </c>
      <c r="O62" s="44">
        <f t="shared" si="26"/>
        <v>0</v>
      </c>
      <c r="P62" s="44">
        <f t="shared" si="26"/>
        <v>0</v>
      </c>
      <c r="Q62" s="44">
        <f t="shared" si="26"/>
        <v>0</v>
      </c>
      <c r="R62" s="47">
        <f t="shared" si="26"/>
        <v>48.3</v>
      </c>
    </row>
    <row r="63" spans="1:18">
      <c r="A63" s="7">
        <v>54</v>
      </c>
      <c r="B63" s="8" t="s">
        <v>57</v>
      </c>
      <c r="C63" s="31">
        <v>808</v>
      </c>
      <c r="D63" s="43" t="s">
        <v>54</v>
      </c>
      <c r="E63" s="43" t="s">
        <v>84</v>
      </c>
      <c r="F63" s="43" t="s">
        <v>37</v>
      </c>
      <c r="G63" s="68">
        <f>G64</f>
        <v>48.3</v>
      </c>
      <c r="H63" s="44">
        <f t="shared" ref="H63:R63" si="27">H64</f>
        <v>48.3</v>
      </c>
      <c r="I63" s="44">
        <f t="shared" si="27"/>
        <v>0</v>
      </c>
      <c r="J63" s="44">
        <f t="shared" si="27"/>
        <v>0</v>
      </c>
      <c r="K63" s="44">
        <f t="shared" si="27"/>
        <v>0</v>
      </c>
      <c r="L63" s="44">
        <f t="shared" si="27"/>
        <v>0</v>
      </c>
      <c r="M63" s="44">
        <f t="shared" si="27"/>
        <v>0</v>
      </c>
      <c r="N63" s="44">
        <f t="shared" si="27"/>
        <v>0</v>
      </c>
      <c r="O63" s="44">
        <f t="shared" si="27"/>
        <v>0</v>
      </c>
      <c r="P63" s="44">
        <f t="shared" si="27"/>
        <v>0</v>
      </c>
      <c r="Q63" s="44">
        <f t="shared" si="27"/>
        <v>0</v>
      </c>
      <c r="R63" s="47">
        <f t="shared" si="27"/>
        <v>48.3</v>
      </c>
    </row>
    <row r="64" spans="1:18" ht="13.5" customHeight="1">
      <c r="A64" s="3">
        <v>55</v>
      </c>
      <c r="B64" s="9" t="s">
        <v>7</v>
      </c>
      <c r="C64" s="31">
        <v>808</v>
      </c>
      <c r="D64" s="43" t="s">
        <v>54</v>
      </c>
      <c r="E64" s="43" t="s">
        <v>84</v>
      </c>
      <c r="F64" s="43" t="s">
        <v>38</v>
      </c>
      <c r="G64" s="68">
        <v>48.3</v>
      </c>
      <c r="H64" s="44">
        <v>48.3</v>
      </c>
      <c r="I64" s="44"/>
      <c r="J64" s="44"/>
      <c r="K64" s="44"/>
      <c r="L64" s="44"/>
      <c r="M64" s="44"/>
      <c r="N64" s="44"/>
      <c r="O64" s="44"/>
      <c r="P64" s="44"/>
      <c r="Q64" s="44"/>
      <c r="R64" s="40">
        <v>48.3</v>
      </c>
    </row>
    <row r="65" spans="1:18">
      <c r="A65" s="5">
        <v>56</v>
      </c>
      <c r="B65" s="4" t="s">
        <v>33</v>
      </c>
      <c r="C65" s="31">
        <v>808</v>
      </c>
      <c r="D65" s="35" t="s">
        <v>34</v>
      </c>
      <c r="E65" s="35"/>
      <c r="F65" s="35"/>
      <c r="G65" s="65">
        <f t="shared" ref="G65:R65" si="28">G66</f>
        <v>628.5</v>
      </c>
      <c r="H65" s="36">
        <f t="shared" si="28"/>
        <v>638.79999999999995</v>
      </c>
      <c r="I65" s="36">
        <f t="shared" si="28"/>
        <v>0</v>
      </c>
      <c r="J65" s="36">
        <f t="shared" si="28"/>
        <v>0</v>
      </c>
      <c r="K65" s="36">
        <f t="shared" si="28"/>
        <v>0</v>
      </c>
      <c r="L65" s="36">
        <f t="shared" si="28"/>
        <v>0</v>
      </c>
      <c r="M65" s="36">
        <f t="shared" si="28"/>
        <v>0</v>
      </c>
      <c r="N65" s="36">
        <f t="shared" si="28"/>
        <v>0</v>
      </c>
      <c r="O65" s="36">
        <f t="shared" si="28"/>
        <v>0</v>
      </c>
      <c r="P65" s="36">
        <f t="shared" si="28"/>
        <v>0</v>
      </c>
      <c r="Q65" s="36">
        <f t="shared" si="28"/>
        <v>0</v>
      </c>
      <c r="R65" s="36">
        <f t="shared" si="28"/>
        <v>650.59999999999991</v>
      </c>
    </row>
    <row r="66" spans="1:18">
      <c r="A66" s="7">
        <v>57</v>
      </c>
      <c r="B66" s="10" t="s">
        <v>35</v>
      </c>
      <c r="C66" s="31">
        <v>808</v>
      </c>
      <c r="D66" s="53" t="s">
        <v>36</v>
      </c>
      <c r="E66" s="53"/>
      <c r="F66" s="53"/>
      <c r="G66" s="71">
        <f>G67+G75</f>
        <v>628.5</v>
      </c>
      <c r="H66" s="54">
        <f t="shared" ref="H66:R66" si="29">H67+H75</f>
        <v>638.79999999999995</v>
      </c>
      <c r="I66" s="54">
        <f t="shared" si="29"/>
        <v>0</v>
      </c>
      <c r="J66" s="54">
        <f t="shared" si="29"/>
        <v>0</v>
      </c>
      <c r="K66" s="54">
        <f t="shared" si="29"/>
        <v>0</v>
      </c>
      <c r="L66" s="54">
        <f t="shared" si="29"/>
        <v>0</v>
      </c>
      <c r="M66" s="54">
        <f t="shared" si="29"/>
        <v>0</v>
      </c>
      <c r="N66" s="54">
        <f t="shared" si="29"/>
        <v>0</v>
      </c>
      <c r="O66" s="54">
        <f t="shared" si="29"/>
        <v>0</v>
      </c>
      <c r="P66" s="54">
        <f t="shared" si="29"/>
        <v>0</v>
      </c>
      <c r="Q66" s="54">
        <f t="shared" si="29"/>
        <v>0</v>
      </c>
      <c r="R66" s="54">
        <f t="shared" si="29"/>
        <v>650.59999999999991</v>
      </c>
    </row>
    <row r="67" spans="1:18" ht="24">
      <c r="A67" s="7">
        <v>58</v>
      </c>
      <c r="B67" s="24" t="s">
        <v>108</v>
      </c>
      <c r="C67" s="31">
        <v>808</v>
      </c>
      <c r="D67" s="41" t="s">
        <v>36</v>
      </c>
      <c r="E67" s="41" t="s">
        <v>87</v>
      </c>
      <c r="F67" s="41"/>
      <c r="G67" s="67">
        <f>G68</f>
        <v>295.29999999999995</v>
      </c>
      <c r="H67" s="45">
        <f>H68</f>
        <v>305.60000000000002</v>
      </c>
      <c r="I67" s="45">
        <f t="shared" ref="I67:R67" si="30">I68</f>
        <v>0</v>
      </c>
      <c r="J67" s="45">
        <f t="shared" si="30"/>
        <v>0</v>
      </c>
      <c r="K67" s="45">
        <f t="shared" si="30"/>
        <v>0</v>
      </c>
      <c r="L67" s="45">
        <f t="shared" si="30"/>
        <v>0</v>
      </c>
      <c r="M67" s="45">
        <f t="shared" si="30"/>
        <v>0</v>
      </c>
      <c r="N67" s="45">
        <f t="shared" si="30"/>
        <v>0</v>
      </c>
      <c r="O67" s="45">
        <f t="shared" si="30"/>
        <v>0</v>
      </c>
      <c r="P67" s="45">
        <f t="shared" si="30"/>
        <v>0</v>
      </c>
      <c r="Q67" s="45">
        <f t="shared" si="30"/>
        <v>0</v>
      </c>
      <c r="R67" s="45">
        <f t="shared" si="30"/>
        <v>317.39999999999998</v>
      </c>
    </row>
    <row r="68" spans="1:18" ht="13.5" customHeight="1">
      <c r="A68" s="3">
        <v>59</v>
      </c>
      <c r="B68" s="13" t="s">
        <v>109</v>
      </c>
      <c r="C68" s="31">
        <v>808</v>
      </c>
      <c r="D68" s="41" t="s">
        <v>36</v>
      </c>
      <c r="E68" s="41" t="s">
        <v>86</v>
      </c>
      <c r="F68" s="35"/>
      <c r="G68" s="67">
        <f>G69+G72+G78</f>
        <v>295.29999999999995</v>
      </c>
      <c r="H68" s="42">
        <f t="shared" ref="H68:R68" si="31">H69+H72+H78</f>
        <v>305.60000000000002</v>
      </c>
      <c r="I68" s="42">
        <f t="shared" si="31"/>
        <v>0</v>
      </c>
      <c r="J68" s="42">
        <f t="shared" si="31"/>
        <v>0</v>
      </c>
      <c r="K68" s="42">
        <f t="shared" si="31"/>
        <v>0</v>
      </c>
      <c r="L68" s="42">
        <f t="shared" si="31"/>
        <v>0</v>
      </c>
      <c r="M68" s="42">
        <f t="shared" si="31"/>
        <v>0</v>
      </c>
      <c r="N68" s="42">
        <f t="shared" si="31"/>
        <v>0</v>
      </c>
      <c r="O68" s="42">
        <f t="shared" si="31"/>
        <v>0</v>
      </c>
      <c r="P68" s="42">
        <f t="shared" si="31"/>
        <v>0</v>
      </c>
      <c r="Q68" s="42">
        <f t="shared" si="31"/>
        <v>0</v>
      </c>
      <c r="R68" s="42">
        <f t="shared" si="31"/>
        <v>317.39999999999998</v>
      </c>
    </row>
    <row r="69" spans="1:18" ht="49.5" customHeight="1">
      <c r="A69" s="5">
        <v>60</v>
      </c>
      <c r="B69" s="13" t="s">
        <v>110</v>
      </c>
      <c r="C69" s="31">
        <v>808</v>
      </c>
      <c r="D69" s="41" t="s">
        <v>36</v>
      </c>
      <c r="E69" s="48" t="s">
        <v>85</v>
      </c>
      <c r="F69" s="35"/>
      <c r="G69" s="67">
        <f>G70</f>
        <v>121.1</v>
      </c>
      <c r="H69" s="45">
        <f>H70</f>
        <v>125.2</v>
      </c>
      <c r="I69" s="45">
        <f t="shared" ref="I69:R69" si="32">I70</f>
        <v>0</v>
      </c>
      <c r="J69" s="45">
        <f t="shared" si="32"/>
        <v>0</v>
      </c>
      <c r="K69" s="45">
        <f t="shared" si="32"/>
        <v>0</v>
      </c>
      <c r="L69" s="45">
        <f t="shared" si="32"/>
        <v>0</v>
      </c>
      <c r="M69" s="45">
        <f t="shared" si="32"/>
        <v>0</v>
      </c>
      <c r="N69" s="45">
        <f t="shared" si="32"/>
        <v>0</v>
      </c>
      <c r="O69" s="45">
        <f t="shared" si="32"/>
        <v>0</v>
      </c>
      <c r="P69" s="45">
        <f t="shared" si="32"/>
        <v>0</v>
      </c>
      <c r="Q69" s="45">
        <f t="shared" si="32"/>
        <v>0</v>
      </c>
      <c r="R69" s="45">
        <f t="shared" si="32"/>
        <v>130.30000000000001</v>
      </c>
    </row>
    <row r="70" spans="1:18">
      <c r="A70" s="7">
        <v>61</v>
      </c>
      <c r="B70" s="8" t="s">
        <v>57</v>
      </c>
      <c r="C70" s="31">
        <v>808</v>
      </c>
      <c r="D70" s="41" t="s">
        <v>36</v>
      </c>
      <c r="E70" s="41" t="s">
        <v>85</v>
      </c>
      <c r="F70" s="41" t="s">
        <v>37</v>
      </c>
      <c r="G70" s="67">
        <f>G71</f>
        <v>121.1</v>
      </c>
      <c r="H70" s="45">
        <f>H71</f>
        <v>125.2</v>
      </c>
      <c r="I70" s="45">
        <f t="shared" ref="I70:R70" si="33">I71</f>
        <v>0</v>
      </c>
      <c r="J70" s="45">
        <f t="shared" si="33"/>
        <v>0</v>
      </c>
      <c r="K70" s="45">
        <f t="shared" si="33"/>
        <v>0</v>
      </c>
      <c r="L70" s="45">
        <f t="shared" si="33"/>
        <v>0</v>
      </c>
      <c r="M70" s="45">
        <f t="shared" si="33"/>
        <v>0</v>
      </c>
      <c r="N70" s="45">
        <f t="shared" si="33"/>
        <v>0</v>
      </c>
      <c r="O70" s="45">
        <f t="shared" si="33"/>
        <v>0</v>
      </c>
      <c r="P70" s="45">
        <f t="shared" si="33"/>
        <v>0</v>
      </c>
      <c r="Q70" s="45">
        <f t="shared" si="33"/>
        <v>0</v>
      </c>
      <c r="R70" s="45">
        <f t="shared" si="33"/>
        <v>130.30000000000001</v>
      </c>
    </row>
    <row r="71" spans="1:18" ht="14.25" customHeight="1">
      <c r="A71" s="7">
        <v>62</v>
      </c>
      <c r="B71" s="9" t="s">
        <v>7</v>
      </c>
      <c r="C71" s="31">
        <v>808</v>
      </c>
      <c r="D71" s="43" t="s">
        <v>36</v>
      </c>
      <c r="E71" s="43" t="s">
        <v>85</v>
      </c>
      <c r="F71" s="43" t="s">
        <v>38</v>
      </c>
      <c r="G71" s="68">
        <v>121.1</v>
      </c>
      <c r="H71" s="45">
        <v>125.2</v>
      </c>
      <c r="I71" s="45"/>
      <c r="J71" s="45"/>
      <c r="K71" s="45"/>
      <c r="L71" s="45"/>
      <c r="M71" s="45"/>
      <c r="N71" s="45"/>
      <c r="O71" s="45"/>
      <c r="P71" s="45"/>
      <c r="Q71" s="45"/>
      <c r="R71" s="45">
        <v>130.30000000000001</v>
      </c>
    </row>
    <row r="72" spans="1:18" ht="48">
      <c r="A72" s="3">
        <v>63</v>
      </c>
      <c r="B72" s="13" t="s">
        <v>111</v>
      </c>
      <c r="C72" s="31">
        <v>808</v>
      </c>
      <c r="D72" s="43" t="s">
        <v>36</v>
      </c>
      <c r="E72" s="43" t="s">
        <v>99</v>
      </c>
      <c r="F72" s="43"/>
      <c r="G72" s="68">
        <f>G73</f>
        <v>158.69999999999999</v>
      </c>
      <c r="H72" s="44">
        <f t="shared" ref="H72:R72" si="34">H73</f>
        <v>164.9</v>
      </c>
      <c r="I72" s="44">
        <f t="shared" si="34"/>
        <v>0</v>
      </c>
      <c r="J72" s="44">
        <f t="shared" si="34"/>
        <v>0</v>
      </c>
      <c r="K72" s="44">
        <f t="shared" si="34"/>
        <v>0</v>
      </c>
      <c r="L72" s="44">
        <f t="shared" si="34"/>
        <v>0</v>
      </c>
      <c r="M72" s="44">
        <f t="shared" si="34"/>
        <v>0</v>
      </c>
      <c r="N72" s="44">
        <f t="shared" si="34"/>
        <v>0</v>
      </c>
      <c r="O72" s="44">
        <f t="shared" si="34"/>
        <v>0</v>
      </c>
      <c r="P72" s="44">
        <f t="shared" si="34"/>
        <v>0</v>
      </c>
      <c r="Q72" s="44">
        <f t="shared" si="34"/>
        <v>0</v>
      </c>
      <c r="R72" s="40">
        <f t="shared" si="34"/>
        <v>171.6</v>
      </c>
    </row>
    <row r="73" spans="1:18">
      <c r="A73" s="5">
        <v>64</v>
      </c>
      <c r="B73" s="8" t="s">
        <v>57</v>
      </c>
      <c r="C73" s="31">
        <v>808</v>
      </c>
      <c r="D73" s="43" t="s">
        <v>36</v>
      </c>
      <c r="E73" s="43" t="s">
        <v>99</v>
      </c>
      <c r="F73" s="43" t="s">
        <v>37</v>
      </c>
      <c r="G73" s="68">
        <f>G74</f>
        <v>158.69999999999999</v>
      </c>
      <c r="H73" s="44">
        <f t="shared" ref="H73:R73" si="35">H74</f>
        <v>164.9</v>
      </c>
      <c r="I73" s="44">
        <f t="shared" si="35"/>
        <v>0</v>
      </c>
      <c r="J73" s="44">
        <f t="shared" si="35"/>
        <v>0</v>
      </c>
      <c r="K73" s="44">
        <f t="shared" si="35"/>
        <v>0</v>
      </c>
      <c r="L73" s="44">
        <f t="shared" si="35"/>
        <v>0</v>
      </c>
      <c r="M73" s="44">
        <f t="shared" si="35"/>
        <v>0</v>
      </c>
      <c r="N73" s="44">
        <f t="shared" si="35"/>
        <v>0</v>
      </c>
      <c r="O73" s="44">
        <f t="shared" si="35"/>
        <v>0</v>
      </c>
      <c r="P73" s="44">
        <f t="shared" si="35"/>
        <v>0</v>
      </c>
      <c r="Q73" s="44">
        <f t="shared" si="35"/>
        <v>0</v>
      </c>
      <c r="R73" s="40">
        <f t="shared" si="35"/>
        <v>171.6</v>
      </c>
    </row>
    <row r="74" spans="1:18" ht="15.75" customHeight="1">
      <c r="A74" s="7">
        <v>65</v>
      </c>
      <c r="B74" s="9" t="s">
        <v>7</v>
      </c>
      <c r="C74" s="31">
        <v>808</v>
      </c>
      <c r="D74" s="43" t="s">
        <v>36</v>
      </c>
      <c r="E74" s="43" t="s">
        <v>99</v>
      </c>
      <c r="F74" s="43" t="s">
        <v>38</v>
      </c>
      <c r="G74" s="68">
        <v>158.69999999999999</v>
      </c>
      <c r="H74" s="55">
        <v>164.9</v>
      </c>
      <c r="I74" s="55"/>
      <c r="J74" s="55"/>
      <c r="K74" s="55"/>
      <c r="L74" s="55"/>
      <c r="M74" s="55"/>
      <c r="N74" s="55"/>
      <c r="O74" s="55"/>
      <c r="P74" s="55"/>
      <c r="Q74" s="55"/>
      <c r="R74" s="45">
        <v>171.6</v>
      </c>
    </row>
    <row r="75" spans="1:18" ht="60" customHeight="1">
      <c r="A75" s="7">
        <v>66</v>
      </c>
      <c r="B75" s="9" t="s">
        <v>123</v>
      </c>
      <c r="C75" s="31">
        <v>808</v>
      </c>
      <c r="D75" s="43" t="s">
        <v>36</v>
      </c>
      <c r="E75" s="43" t="s">
        <v>122</v>
      </c>
      <c r="F75" s="43"/>
      <c r="G75" s="68">
        <f>G76</f>
        <v>333.2</v>
      </c>
      <c r="H75" s="44">
        <f t="shared" ref="H75:R75" si="36">H76</f>
        <v>333.2</v>
      </c>
      <c r="I75" s="44">
        <f t="shared" si="36"/>
        <v>0</v>
      </c>
      <c r="J75" s="44">
        <f t="shared" si="36"/>
        <v>0</v>
      </c>
      <c r="K75" s="44">
        <f t="shared" si="36"/>
        <v>0</v>
      </c>
      <c r="L75" s="44">
        <f t="shared" si="36"/>
        <v>0</v>
      </c>
      <c r="M75" s="44">
        <f t="shared" si="36"/>
        <v>0</v>
      </c>
      <c r="N75" s="44">
        <f t="shared" si="36"/>
        <v>0</v>
      </c>
      <c r="O75" s="44">
        <f t="shared" si="36"/>
        <v>0</v>
      </c>
      <c r="P75" s="44">
        <f t="shared" si="36"/>
        <v>0</v>
      </c>
      <c r="Q75" s="44">
        <f t="shared" si="36"/>
        <v>0</v>
      </c>
      <c r="R75" s="40">
        <f t="shared" si="36"/>
        <v>333.2</v>
      </c>
    </row>
    <row r="76" spans="1:18" ht="12.75" customHeight="1">
      <c r="A76" s="3">
        <v>67</v>
      </c>
      <c r="B76" s="8" t="s">
        <v>97</v>
      </c>
      <c r="C76" s="31">
        <v>808</v>
      </c>
      <c r="D76" s="43" t="s">
        <v>36</v>
      </c>
      <c r="E76" s="43" t="s">
        <v>122</v>
      </c>
      <c r="F76" s="43" t="s">
        <v>60</v>
      </c>
      <c r="G76" s="68">
        <f>G77</f>
        <v>333.2</v>
      </c>
      <c r="H76" s="44">
        <f t="shared" ref="H76:R76" si="37">H77</f>
        <v>333.2</v>
      </c>
      <c r="I76" s="44">
        <f t="shared" si="37"/>
        <v>0</v>
      </c>
      <c r="J76" s="44">
        <f t="shared" si="37"/>
        <v>0</v>
      </c>
      <c r="K76" s="44">
        <f t="shared" si="37"/>
        <v>0</v>
      </c>
      <c r="L76" s="44">
        <f t="shared" si="37"/>
        <v>0</v>
      </c>
      <c r="M76" s="44">
        <f t="shared" si="37"/>
        <v>0</v>
      </c>
      <c r="N76" s="44">
        <f t="shared" si="37"/>
        <v>0</v>
      </c>
      <c r="O76" s="44">
        <f t="shared" si="37"/>
        <v>0</v>
      </c>
      <c r="P76" s="44">
        <f t="shared" si="37"/>
        <v>0</v>
      </c>
      <c r="Q76" s="44">
        <f t="shared" si="37"/>
        <v>0</v>
      </c>
      <c r="R76" s="40">
        <f t="shared" si="37"/>
        <v>333.2</v>
      </c>
    </row>
    <row r="77" spans="1:18" ht="14.25" customHeight="1">
      <c r="A77" s="5">
        <v>68</v>
      </c>
      <c r="B77" s="9" t="s">
        <v>98</v>
      </c>
      <c r="C77" s="31">
        <v>808</v>
      </c>
      <c r="D77" s="43" t="s">
        <v>36</v>
      </c>
      <c r="E77" s="43" t="s">
        <v>122</v>
      </c>
      <c r="F77" s="43" t="s">
        <v>62</v>
      </c>
      <c r="G77" s="68">
        <v>333.2</v>
      </c>
      <c r="H77" s="56">
        <v>333.2</v>
      </c>
      <c r="I77" s="56"/>
      <c r="J77" s="56"/>
      <c r="K77" s="56"/>
      <c r="L77" s="56"/>
      <c r="M77" s="56"/>
      <c r="N77" s="56"/>
      <c r="O77" s="56"/>
      <c r="P77" s="56"/>
      <c r="Q77" s="56"/>
      <c r="R77" s="45">
        <v>333.2</v>
      </c>
    </row>
    <row r="78" spans="1:18" ht="48" customHeight="1">
      <c r="A78" s="7">
        <v>69</v>
      </c>
      <c r="B78" s="13" t="s">
        <v>112</v>
      </c>
      <c r="C78" s="31">
        <v>808</v>
      </c>
      <c r="D78" s="43" t="s">
        <v>36</v>
      </c>
      <c r="E78" s="43" t="s">
        <v>104</v>
      </c>
      <c r="F78" s="43"/>
      <c r="G78" s="68">
        <f>G79</f>
        <v>15.5</v>
      </c>
      <c r="H78" s="44">
        <f t="shared" ref="H78:R78" si="38">H79</f>
        <v>15.5</v>
      </c>
      <c r="I78" s="44">
        <f t="shared" si="38"/>
        <v>0</v>
      </c>
      <c r="J78" s="44">
        <f t="shared" si="38"/>
        <v>0</v>
      </c>
      <c r="K78" s="44">
        <f t="shared" si="38"/>
        <v>0</v>
      </c>
      <c r="L78" s="44">
        <f t="shared" si="38"/>
        <v>0</v>
      </c>
      <c r="M78" s="44">
        <f t="shared" si="38"/>
        <v>0</v>
      </c>
      <c r="N78" s="44">
        <f t="shared" si="38"/>
        <v>0</v>
      </c>
      <c r="O78" s="44">
        <f t="shared" si="38"/>
        <v>0</v>
      </c>
      <c r="P78" s="44">
        <f t="shared" si="38"/>
        <v>0</v>
      </c>
      <c r="Q78" s="44">
        <f t="shared" si="38"/>
        <v>0</v>
      </c>
      <c r="R78" s="40">
        <f t="shared" si="38"/>
        <v>15.5</v>
      </c>
    </row>
    <row r="79" spans="1:18" ht="16.5" customHeight="1">
      <c r="A79" s="7">
        <v>70</v>
      </c>
      <c r="B79" s="8" t="s">
        <v>57</v>
      </c>
      <c r="C79" s="31">
        <v>808</v>
      </c>
      <c r="D79" s="43" t="s">
        <v>36</v>
      </c>
      <c r="E79" s="43" t="s">
        <v>104</v>
      </c>
      <c r="F79" s="43" t="s">
        <v>37</v>
      </c>
      <c r="G79" s="68">
        <f>G80</f>
        <v>15.5</v>
      </c>
      <c r="H79" s="44">
        <f t="shared" ref="H79:R79" si="39">H80</f>
        <v>15.5</v>
      </c>
      <c r="I79" s="44">
        <f t="shared" si="39"/>
        <v>0</v>
      </c>
      <c r="J79" s="44">
        <f t="shared" si="39"/>
        <v>0</v>
      </c>
      <c r="K79" s="44">
        <f t="shared" si="39"/>
        <v>0</v>
      </c>
      <c r="L79" s="44">
        <f t="shared" si="39"/>
        <v>0</v>
      </c>
      <c r="M79" s="44">
        <f t="shared" si="39"/>
        <v>0</v>
      </c>
      <c r="N79" s="44">
        <f t="shared" si="39"/>
        <v>0</v>
      </c>
      <c r="O79" s="44">
        <f t="shared" si="39"/>
        <v>0</v>
      </c>
      <c r="P79" s="44">
        <f t="shared" si="39"/>
        <v>0</v>
      </c>
      <c r="Q79" s="44">
        <f t="shared" si="39"/>
        <v>0</v>
      </c>
      <c r="R79" s="40">
        <f t="shared" si="39"/>
        <v>15.5</v>
      </c>
    </row>
    <row r="80" spans="1:18" ht="15" customHeight="1">
      <c r="A80" s="3">
        <v>71</v>
      </c>
      <c r="B80" s="9" t="s">
        <v>7</v>
      </c>
      <c r="C80" s="31">
        <v>808</v>
      </c>
      <c r="D80" s="43" t="s">
        <v>36</v>
      </c>
      <c r="E80" s="43" t="s">
        <v>104</v>
      </c>
      <c r="F80" s="43" t="s">
        <v>38</v>
      </c>
      <c r="G80" s="68">
        <v>15.5</v>
      </c>
      <c r="H80" s="56">
        <v>15.5</v>
      </c>
      <c r="I80" s="56"/>
      <c r="J80" s="56"/>
      <c r="K80" s="56"/>
      <c r="L80" s="56"/>
      <c r="M80" s="56"/>
      <c r="N80" s="56"/>
      <c r="O80" s="56"/>
      <c r="P80" s="56"/>
      <c r="Q80" s="56"/>
      <c r="R80" s="45">
        <v>15.5</v>
      </c>
    </row>
    <row r="81" spans="1:18">
      <c r="A81" s="5">
        <v>72</v>
      </c>
      <c r="B81" s="4" t="s">
        <v>12</v>
      </c>
      <c r="C81" s="31">
        <v>808</v>
      </c>
      <c r="D81" s="35" t="s">
        <v>29</v>
      </c>
      <c r="E81" s="35"/>
      <c r="F81" s="35"/>
      <c r="G81" s="65">
        <f>G88+G82</f>
        <v>887.9</v>
      </c>
      <c r="H81" s="36">
        <f t="shared" ref="H81:R81" si="40">H88+H82</f>
        <v>451.20000000000005</v>
      </c>
      <c r="I81" s="36">
        <f t="shared" si="40"/>
        <v>134.9</v>
      </c>
      <c r="J81" s="36">
        <f t="shared" si="40"/>
        <v>134.9</v>
      </c>
      <c r="K81" s="36">
        <f t="shared" si="40"/>
        <v>134.9</v>
      </c>
      <c r="L81" s="36">
        <f t="shared" si="40"/>
        <v>134.9</v>
      </c>
      <c r="M81" s="36">
        <f t="shared" si="40"/>
        <v>134.9</v>
      </c>
      <c r="N81" s="36">
        <f t="shared" si="40"/>
        <v>134.9</v>
      </c>
      <c r="O81" s="36">
        <f t="shared" si="40"/>
        <v>134.9</v>
      </c>
      <c r="P81" s="36">
        <f t="shared" si="40"/>
        <v>134.9</v>
      </c>
      <c r="Q81" s="36">
        <f t="shared" si="40"/>
        <v>134.9</v>
      </c>
      <c r="R81" s="36">
        <f t="shared" si="40"/>
        <v>452.8</v>
      </c>
    </row>
    <row r="82" spans="1:18">
      <c r="A82" s="7">
        <v>73</v>
      </c>
      <c r="B82" s="10" t="s">
        <v>100</v>
      </c>
      <c r="C82" s="31">
        <v>808</v>
      </c>
      <c r="D82" s="53" t="s">
        <v>101</v>
      </c>
      <c r="E82" s="53"/>
      <c r="F82" s="53"/>
      <c r="G82" s="71">
        <v>39</v>
      </c>
      <c r="H82" s="54">
        <f>H83</f>
        <v>40.6</v>
      </c>
      <c r="I82" s="54">
        <f t="shared" ref="I82:R82" si="41">I83</f>
        <v>0</v>
      </c>
      <c r="J82" s="54">
        <f t="shared" si="41"/>
        <v>0</v>
      </c>
      <c r="K82" s="54">
        <f t="shared" si="41"/>
        <v>0</v>
      </c>
      <c r="L82" s="54">
        <f t="shared" si="41"/>
        <v>0</v>
      </c>
      <c r="M82" s="54">
        <f t="shared" si="41"/>
        <v>0</v>
      </c>
      <c r="N82" s="54">
        <f t="shared" si="41"/>
        <v>0</v>
      </c>
      <c r="O82" s="54">
        <f t="shared" si="41"/>
        <v>0</v>
      </c>
      <c r="P82" s="54">
        <f t="shared" si="41"/>
        <v>0</v>
      </c>
      <c r="Q82" s="54">
        <f t="shared" si="41"/>
        <v>0</v>
      </c>
      <c r="R82" s="54">
        <f t="shared" si="41"/>
        <v>42.2</v>
      </c>
    </row>
    <row r="83" spans="1:18">
      <c r="A83" s="7">
        <v>74</v>
      </c>
      <c r="B83" s="8" t="s">
        <v>70</v>
      </c>
      <c r="C83" s="31">
        <v>808</v>
      </c>
      <c r="D83" s="53" t="s">
        <v>101</v>
      </c>
      <c r="E83" s="53" t="s">
        <v>45</v>
      </c>
      <c r="F83" s="53"/>
      <c r="G83" s="66">
        <v>39</v>
      </c>
      <c r="H83" s="39">
        <f>H84</f>
        <v>40.6</v>
      </c>
      <c r="I83" s="39">
        <f t="shared" ref="I83:R83" si="42">I84</f>
        <v>0</v>
      </c>
      <c r="J83" s="39">
        <f t="shared" si="42"/>
        <v>0</v>
      </c>
      <c r="K83" s="39">
        <f t="shared" si="42"/>
        <v>0</v>
      </c>
      <c r="L83" s="39">
        <f t="shared" si="42"/>
        <v>0</v>
      </c>
      <c r="M83" s="39">
        <f t="shared" si="42"/>
        <v>0</v>
      </c>
      <c r="N83" s="39">
        <f t="shared" si="42"/>
        <v>0</v>
      </c>
      <c r="O83" s="39">
        <f t="shared" si="42"/>
        <v>0</v>
      </c>
      <c r="P83" s="39">
        <f t="shared" si="42"/>
        <v>0</v>
      </c>
      <c r="Q83" s="39">
        <f t="shared" si="42"/>
        <v>0</v>
      </c>
      <c r="R83" s="39">
        <f t="shared" si="42"/>
        <v>42.2</v>
      </c>
    </row>
    <row r="84" spans="1:18">
      <c r="A84" s="3">
        <v>75</v>
      </c>
      <c r="B84" s="8" t="s">
        <v>71</v>
      </c>
      <c r="C84" s="31">
        <v>808</v>
      </c>
      <c r="D84" s="38" t="s">
        <v>101</v>
      </c>
      <c r="E84" s="38" t="s">
        <v>44</v>
      </c>
      <c r="F84" s="53"/>
      <c r="G84" s="66">
        <v>39</v>
      </c>
      <c r="H84" s="39">
        <f>H85</f>
        <v>40.6</v>
      </c>
      <c r="I84" s="39">
        <f t="shared" ref="I84:R84" si="43">I85</f>
        <v>0</v>
      </c>
      <c r="J84" s="39">
        <f t="shared" si="43"/>
        <v>0</v>
      </c>
      <c r="K84" s="39">
        <f t="shared" si="43"/>
        <v>0</v>
      </c>
      <c r="L84" s="39">
        <f t="shared" si="43"/>
        <v>0</v>
      </c>
      <c r="M84" s="39">
        <f t="shared" si="43"/>
        <v>0</v>
      </c>
      <c r="N84" s="39">
        <f t="shared" si="43"/>
        <v>0</v>
      </c>
      <c r="O84" s="39">
        <f t="shared" si="43"/>
        <v>0</v>
      </c>
      <c r="P84" s="39">
        <f t="shared" si="43"/>
        <v>0</v>
      </c>
      <c r="Q84" s="39">
        <f t="shared" si="43"/>
        <v>0</v>
      </c>
      <c r="R84" s="39">
        <f t="shared" si="43"/>
        <v>42.2</v>
      </c>
    </row>
    <row r="85" spans="1:18" ht="26.25" customHeight="1">
      <c r="A85" s="5">
        <v>76</v>
      </c>
      <c r="B85" s="6" t="s">
        <v>102</v>
      </c>
      <c r="C85" s="31">
        <v>808</v>
      </c>
      <c r="D85" s="38" t="s">
        <v>101</v>
      </c>
      <c r="E85" s="38" t="s">
        <v>103</v>
      </c>
      <c r="F85" s="53"/>
      <c r="G85" s="66">
        <v>39</v>
      </c>
      <c r="H85" s="39">
        <f>H86</f>
        <v>40.6</v>
      </c>
      <c r="I85" s="39">
        <f t="shared" ref="I85:R85" si="44">I86</f>
        <v>0</v>
      </c>
      <c r="J85" s="39">
        <f t="shared" si="44"/>
        <v>0</v>
      </c>
      <c r="K85" s="39">
        <f t="shared" si="44"/>
        <v>0</v>
      </c>
      <c r="L85" s="39">
        <f t="shared" si="44"/>
        <v>0</v>
      </c>
      <c r="M85" s="39">
        <f t="shared" si="44"/>
        <v>0</v>
      </c>
      <c r="N85" s="39">
        <f t="shared" si="44"/>
        <v>0</v>
      </c>
      <c r="O85" s="39">
        <f t="shared" si="44"/>
        <v>0</v>
      </c>
      <c r="P85" s="39">
        <f t="shared" si="44"/>
        <v>0</v>
      </c>
      <c r="Q85" s="39">
        <f t="shared" si="44"/>
        <v>0</v>
      </c>
      <c r="R85" s="39">
        <f t="shared" si="44"/>
        <v>42.2</v>
      </c>
    </row>
    <row r="86" spans="1:18">
      <c r="A86" s="7">
        <v>77</v>
      </c>
      <c r="B86" s="8" t="s">
        <v>57</v>
      </c>
      <c r="C86" s="31">
        <v>808</v>
      </c>
      <c r="D86" s="38" t="s">
        <v>101</v>
      </c>
      <c r="E86" s="38" t="s">
        <v>103</v>
      </c>
      <c r="F86" s="38" t="s">
        <v>37</v>
      </c>
      <c r="G86" s="66">
        <v>39</v>
      </c>
      <c r="H86" s="39">
        <f>H87</f>
        <v>40.6</v>
      </c>
      <c r="I86" s="39">
        <f t="shared" ref="I86:R86" si="45">I87</f>
        <v>0</v>
      </c>
      <c r="J86" s="39">
        <f t="shared" si="45"/>
        <v>0</v>
      </c>
      <c r="K86" s="39">
        <f t="shared" si="45"/>
        <v>0</v>
      </c>
      <c r="L86" s="39">
        <f t="shared" si="45"/>
        <v>0</v>
      </c>
      <c r="M86" s="39">
        <f t="shared" si="45"/>
        <v>0</v>
      </c>
      <c r="N86" s="39">
        <f t="shared" si="45"/>
        <v>0</v>
      </c>
      <c r="O86" s="39">
        <f t="shared" si="45"/>
        <v>0</v>
      </c>
      <c r="P86" s="39">
        <f t="shared" si="45"/>
        <v>0</v>
      </c>
      <c r="Q86" s="39">
        <f t="shared" si="45"/>
        <v>0</v>
      </c>
      <c r="R86" s="39">
        <f t="shared" si="45"/>
        <v>42.2</v>
      </c>
    </row>
    <row r="87" spans="1:18" ht="14.25" customHeight="1">
      <c r="A87" s="7">
        <v>78</v>
      </c>
      <c r="B87" s="8" t="s">
        <v>7</v>
      </c>
      <c r="C87" s="31">
        <v>808</v>
      </c>
      <c r="D87" s="38" t="s">
        <v>101</v>
      </c>
      <c r="E87" s="38" t="s">
        <v>103</v>
      </c>
      <c r="F87" s="38" t="s">
        <v>38</v>
      </c>
      <c r="G87" s="66">
        <v>39</v>
      </c>
      <c r="H87" s="39">
        <v>40.6</v>
      </c>
      <c r="I87" s="39"/>
      <c r="J87" s="39"/>
      <c r="K87" s="39"/>
      <c r="L87" s="39"/>
      <c r="M87" s="39"/>
      <c r="N87" s="39"/>
      <c r="O87" s="39"/>
      <c r="P87" s="39"/>
      <c r="Q87" s="39"/>
      <c r="R87" s="40">
        <v>42.2</v>
      </c>
    </row>
    <row r="88" spans="1:18">
      <c r="A88" s="3">
        <v>79</v>
      </c>
      <c r="B88" s="10" t="s">
        <v>13</v>
      </c>
      <c r="C88" s="31">
        <v>808</v>
      </c>
      <c r="D88" s="53" t="s">
        <v>30</v>
      </c>
      <c r="E88" s="53"/>
      <c r="F88" s="53"/>
      <c r="G88" s="71">
        <f>G89</f>
        <v>848.9</v>
      </c>
      <c r="H88" s="54">
        <f t="shared" ref="G88:R92" si="46">H89</f>
        <v>410.6</v>
      </c>
      <c r="I88" s="54">
        <f t="shared" si="46"/>
        <v>134.9</v>
      </c>
      <c r="J88" s="54">
        <f t="shared" si="46"/>
        <v>134.9</v>
      </c>
      <c r="K88" s="54">
        <f t="shared" si="46"/>
        <v>134.9</v>
      </c>
      <c r="L88" s="54">
        <f t="shared" si="46"/>
        <v>134.9</v>
      </c>
      <c r="M88" s="54">
        <f t="shared" si="46"/>
        <v>134.9</v>
      </c>
      <c r="N88" s="54">
        <f t="shared" si="46"/>
        <v>134.9</v>
      </c>
      <c r="O88" s="54">
        <f t="shared" si="46"/>
        <v>134.9</v>
      </c>
      <c r="P88" s="54">
        <f t="shared" si="46"/>
        <v>134.9</v>
      </c>
      <c r="Q88" s="54">
        <f t="shared" si="46"/>
        <v>134.9</v>
      </c>
      <c r="R88" s="37">
        <f t="shared" si="46"/>
        <v>410.6</v>
      </c>
    </row>
    <row r="89" spans="1:18" ht="24">
      <c r="A89" s="5">
        <v>80</v>
      </c>
      <c r="B89" s="25" t="s">
        <v>113</v>
      </c>
      <c r="C89" s="31">
        <v>808</v>
      </c>
      <c r="D89" s="41" t="s">
        <v>30</v>
      </c>
      <c r="E89" s="41" t="s">
        <v>87</v>
      </c>
      <c r="F89" s="41"/>
      <c r="G89" s="67">
        <f t="shared" si="46"/>
        <v>848.9</v>
      </c>
      <c r="H89" s="42">
        <f t="shared" si="46"/>
        <v>410.6</v>
      </c>
      <c r="I89" s="42">
        <f t="shared" si="46"/>
        <v>134.9</v>
      </c>
      <c r="J89" s="42">
        <f t="shared" si="46"/>
        <v>134.9</v>
      </c>
      <c r="K89" s="42">
        <f t="shared" si="46"/>
        <v>134.9</v>
      </c>
      <c r="L89" s="42">
        <f t="shared" si="46"/>
        <v>134.9</v>
      </c>
      <c r="M89" s="42">
        <f t="shared" si="46"/>
        <v>134.9</v>
      </c>
      <c r="N89" s="42">
        <f t="shared" si="46"/>
        <v>134.9</v>
      </c>
      <c r="O89" s="42">
        <f t="shared" si="46"/>
        <v>134.9</v>
      </c>
      <c r="P89" s="42">
        <f t="shared" si="46"/>
        <v>134.9</v>
      </c>
      <c r="Q89" s="42">
        <f t="shared" si="46"/>
        <v>134.9</v>
      </c>
      <c r="R89" s="40">
        <f t="shared" si="46"/>
        <v>410.6</v>
      </c>
    </row>
    <row r="90" spans="1:18" ht="13.5" customHeight="1">
      <c r="A90" s="7">
        <v>81</v>
      </c>
      <c r="B90" s="13" t="s">
        <v>114</v>
      </c>
      <c r="C90" s="31">
        <v>808</v>
      </c>
      <c r="D90" s="41" t="s">
        <v>30</v>
      </c>
      <c r="E90" s="41" t="s">
        <v>88</v>
      </c>
      <c r="F90" s="41"/>
      <c r="G90" s="67">
        <f>G91+G94+G97+G100+G103+G105+G108</f>
        <v>848.9</v>
      </c>
      <c r="H90" s="42">
        <f t="shared" ref="H90:R90" si="47">H91+H94+H97+H100+H103+H105</f>
        <v>410.6</v>
      </c>
      <c r="I90" s="42">
        <f t="shared" si="47"/>
        <v>134.9</v>
      </c>
      <c r="J90" s="42">
        <f t="shared" si="47"/>
        <v>134.9</v>
      </c>
      <c r="K90" s="42">
        <f t="shared" si="47"/>
        <v>134.9</v>
      </c>
      <c r="L90" s="42">
        <f t="shared" si="47"/>
        <v>134.9</v>
      </c>
      <c r="M90" s="42">
        <f t="shared" si="47"/>
        <v>134.9</v>
      </c>
      <c r="N90" s="42">
        <f t="shared" si="47"/>
        <v>134.9</v>
      </c>
      <c r="O90" s="42">
        <f t="shared" si="47"/>
        <v>134.9</v>
      </c>
      <c r="P90" s="42">
        <f t="shared" si="47"/>
        <v>134.9</v>
      </c>
      <c r="Q90" s="42">
        <f t="shared" si="47"/>
        <v>134.9</v>
      </c>
      <c r="R90" s="40">
        <f t="shared" si="47"/>
        <v>410.6</v>
      </c>
    </row>
    <row r="91" spans="1:18" ht="24" customHeight="1">
      <c r="A91" s="7">
        <v>82</v>
      </c>
      <c r="B91" s="13" t="s">
        <v>115</v>
      </c>
      <c r="C91" s="31">
        <v>808</v>
      </c>
      <c r="D91" s="41" t="s">
        <v>30</v>
      </c>
      <c r="E91" s="41" t="s">
        <v>89</v>
      </c>
      <c r="F91" s="41"/>
      <c r="G91" s="67">
        <f>G92</f>
        <v>285</v>
      </c>
      <c r="H91" s="42">
        <f t="shared" ref="H91:R91" si="48">H92</f>
        <v>285</v>
      </c>
      <c r="I91" s="42">
        <f t="shared" si="48"/>
        <v>103.9</v>
      </c>
      <c r="J91" s="42">
        <f t="shared" si="48"/>
        <v>103.9</v>
      </c>
      <c r="K91" s="42">
        <f t="shared" si="48"/>
        <v>103.9</v>
      </c>
      <c r="L91" s="42">
        <f t="shared" si="48"/>
        <v>103.9</v>
      </c>
      <c r="M91" s="42">
        <f t="shared" si="48"/>
        <v>103.9</v>
      </c>
      <c r="N91" s="42">
        <f t="shared" si="48"/>
        <v>103.9</v>
      </c>
      <c r="O91" s="42">
        <f t="shared" si="48"/>
        <v>103.9</v>
      </c>
      <c r="P91" s="42">
        <f t="shared" si="48"/>
        <v>103.9</v>
      </c>
      <c r="Q91" s="42">
        <f t="shared" si="48"/>
        <v>103.9</v>
      </c>
      <c r="R91" s="40">
        <f t="shared" si="48"/>
        <v>285</v>
      </c>
    </row>
    <row r="92" spans="1:18">
      <c r="A92" s="3">
        <v>83</v>
      </c>
      <c r="B92" s="8" t="s">
        <v>57</v>
      </c>
      <c r="C92" s="31">
        <v>808</v>
      </c>
      <c r="D92" s="41" t="s">
        <v>30</v>
      </c>
      <c r="E92" s="41" t="s">
        <v>89</v>
      </c>
      <c r="F92" s="41" t="s">
        <v>37</v>
      </c>
      <c r="G92" s="67">
        <f t="shared" si="46"/>
        <v>285</v>
      </c>
      <c r="H92" s="42">
        <f t="shared" si="46"/>
        <v>285</v>
      </c>
      <c r="I92" s="42">
        <f t="shared" si="46"/>
        <v>103.9</v>
      </c>
      <c r="J92" s="42">
        <f t="shared" si="46"/>
        <v>103.9</v>
      </c>
      <c r="K92" s="42">
        <f t="shared" si="46"/>
        <v>103.9</v>
      </c>
      <c r="L92" s="42">
        <f t="shared" si="46"/>
        <v>103.9</v>
      </c>
      <c r="M92" s="42">
        <f t="shared" si="46"/>
        <v>103.9</v>
      </c>
      <c r="N92" s="42">
        <f t="shared" si="46"/>
        <v>103.9</v>
      </c>
      <c r="O92" s="42">
        <f t="shared" si="46"/>
        <v>103.9</v>
      </c>
      <c r="P92" s="42">
        <f t="shared" si="46"/>
        <v>103.9</v>
      </c>
      <c r="Q92" s="42">
        <f t="shared" si="46"/>
        <v>103.9</v>
      </c>
      <c r="R92" s="40">
        <f t="shared" si="46"/>
        <v>285</v>
      </c>
    </row>
    <row r="93" spans="1:18" ht="14.25" customHeight="1">
      <c r="A93" s="5">
        <v>84</v>
      </c>
      <c r="B93" s="8" t="s">
        <v>7</v>
      </c>
      <c r="C93" s="31">
        <v>808</v>
      </c>
      <c r="D93" s="41" t="s">
        <v>30</v>
      </c>
      <c r="E93" s="41" t="s">
        <v>89</v>
      </c>
      <c r="F93" s="41" t="s">
        <v>38</v>
      </c>
      <c r="G93" s="67">
        <v>285</v>
      </c>
      <c r="H93" s="42">
        <v>285</v>
      </c>
      <c r="I93" s="42">
        <v>103.9</v>
      </c>
      <c r="J93" s="42">
        <v>103.9</v>
      </c>
      <c r="K93" s="42">
        <v>103.9</v>
      </c>
      <c r="L93" s="42">
        <v>103.9</v>
      </c>
      <c r="M93" s="42">
        <v>103.9</v>
      </c>
      <c r="N93" s="42">
        <v>103.9</v>
      </c>
      <c r="O93" s="42">
        <v>103.9</v>
      </c>
      <c r="P93" s="42">
        <v>103.9</v>
      </c>
      <c r="Q93" s="42">
        <v>103.9</v>
      </c>
      <c r="R93" s="40">
        <v>285</v>
      </c>
    </row>
    <row r="94" spans="1:18" ht="36.75" customHeight="1">
      <c r="A94" s="7">
        <v>85</v>
      </c>
      <c r="B94" s="13" t="s">
        <v>116</v>
      </c>
      <c r="C94" s="31">
        <v>808</v>
      </c>
      <c r="D94" s="41" t="s">
        <v>30</v>
      </c>
      <c r="E94" s="41" t="s">
        <v>90</v>
      </c>
      <c r="F94" s="41"/>
      <c r="G94" s="67">
        <f>G95</f>
        <v>48.7</v>
      </c>
      <c r="H94" s="42">
        <f t="shared" ref="H94:R94" si="49">H95</f>
        <v>20</v>
      </c>
      <c r="I94" s="42">
        <f t="shared" si="49"/>
        <v>3</v>
      </c>
      <c r="J94" s="42">
        <f t="shared" si="49"/>
        <v>3</v>
      </c>
      <c r="K94" s="42">
        <f t="shared" si="49"/>
        <v>3</v>
      </c>
      <c r="L94" s="42">
        <f t="shared" si="49"/>
        <v>3</v>
      </c>
      <c r="M94" s="42">
        <f t="shared" si="49"/>
        <v>3</v>
      </c>
      <c r="N94" s="42">
        <f t="shared" si="49"/>
        <v>3</v>
      </c>
      <c r="O94" s="42">
        <f t="shared" si="49"/>
        <v>3</v>
      </c>
      <c r="P94" s="42">
        <f t="shared" si="49"/>
        <v>3</v>
      </c>
      <c r="Q94" s="42">
        <f t="shared" si="49"/>
        <v>3</v>
      </c>
      <c r="R94" s="40">
        <f t="shared" si="49"/>
        <v>20</v>
      </c>
    </row>
    <row r="95" spans="1:18">
      <c r="A95" s="7">
        <v>86</v>
      </c>
      <c r="B95" s="8" t="s">
        <v>57</v>
      </c>
      <c r="C95" s="31">
        <v>808</v>
      </c>
      <c r="D95" s="41" t="s">
        <v>30</v>
      </c>
      <c r="E95" s="41" t="s">
        <v>90</v>
      </c>
      <c r="F95" s="41" t="s">
        <v>37</v>
      </c>
      <c r="G95" s="67">
        <f>G96</f>
        <v>48.7</v>
      </c>
      <c r="H95" s="42">
        <f t="shared" ref="H95:R95" si="50">H96</f>
        <v>20</v>
      </c>
      <c r="I95" s="42">
        <f t="shared" si="50"/>
        <v>3</v>
      </c>
      <c r="J95" s="42">
        <f t="shared" si="50"/>
        <v>3</v>
      </c>
      <c r="K95" s="42">
        <f t="shared" si="50"/>
        <v>3</v>
      </c>
      <c r="L95" s="42">
        <f t="shared" si="50"/>
        <v>3</v>
      </c>
      <c r="M95" s="42">
        <f t="shared" si="50"/>
        <v>3</v>
      </c>
      <c r="N95" s="42">
        <f t="shared" si="50"/>
        <v>3</v>
      </c>
      <c r="O95" s="42">
        <f t="shared" si="50"/>
        <v>3</v>
      </c>
      <c r="P95" s="42">
        <f t="shared" si="50"/>
        <v>3</v>
      </c>
      <c r="Q95" s="42">
        <f t="shared" si="50"/>
        <v>3</v>
      </c>
      <c r="R95" s="40">
        <f t="shared" si="50"/>
        <v>20</v>
      </c>
    </row>
    <row r="96" spans="1:18" ht="12.75" customHeight="1">
      <c r="A96" s="3">
        <v>87</v>
      </c>
      <c r="B96" s="8" t="s">
        <v>7</v>
      </c>
      <c r="C96" s="31">
        <v>808</v>
      </c>
      <c r="D96" s="41" t="s">
        <v>30</v>
      </c>
      <c r="E96" s="41" t="s">
        <v>90</v>
      </c>
      <c r="F96" s="41" t="s">
        <v>38</v>
      </c>
      <c r="G96" s="67">
        <v>48.7</v>
      </c>
      <c r="H96" s="42">
        <v>20</v>
      </c>
      <c r="I96" s="42">
        <v>3</v>
      </c>
      <c r="J96" s="42">
        <v>3</v>
      </c>
      <c r="K96" s="42">
        <v>3</v>
      </c>
      <c r="L96" s="42">
        <v>3</v>
      </c>
      <c r="M96" s="42">
        <v>3</v>
      </c>
      <c r="N96" s="42">
        <v>3</v>
      </c>
      <c r="O96" s="42">
        <v>3</v>
      </c>
      <c r="P96" s="42">
        <v>3</v>
      </c>
      <c r="Q96" s="42">
        <v>3</v>
      </c>
      <c r="R96" s="40">
        <v>20</v>
      </c>
    </row>
    <row r="97" spans="1:18" ht="38.25" customHeight="1">
      <c r="A97" s="5">
        <v>88</v>
      </c>
      <c r="B97" s="13" t="s">
        <v>117</v>
      </c>
      <c r="C97" s="31">
        <v>808</v>
      </c>
      <c r="D97" s="41" t="s">
        <v>30</v>
      </c>
      <c r="E97" s="41" t="s">
        <v>91</v>
      </c>
      <c r="F97" s="41"/>
      <c r="G97" s="67">
        <f>G98</f>
        <v>90</v>
      </c>
      <c r="H97" s="42">
        <f t="shared" ref="H97:R97" si="51">H98</f>
        <v>40</v>
      </c>
      <c r="I97" s="42">
        <f t="shared" si="51"/>
        <v>15</v>
      </c>
      <c r="J97" s="42">
        <f t="shared" si="51"/>
        <v>15</v>
      </c>
      <c r="K97" s="42">
        <f t="shared" si="51"/>
        <v>15</v>
      </c>
      <c r="L97" s="42">
        <f t="shared" si="51"/>
        <v>15</v>
      </c>
      <c r="M97" s="42">
        <f t="shared" si="51"/>
        <v>15</v>
      </c>
      <c r="N97" s="42">
        <f t="shared" si="51"/>
        <v>15</v>
      </c>
      <c r="O97" s="42">
        <f t="shared" si="51"/>
        <v>15</v>
      </c>
      <c r="P97" s="42">
        <f t="shared" si="51"/>
        <v>15</v>
      </c>
      <c r="Q97" s="42">
        <f t="shared" si="51"/>
        <v>15</v>
      </c>
      <c r="R97" s="40">
        <f t="shared" si="51"/>
        <v>40</v>
      </c>
    </row>
    <row r="98" spans="1:18">
      <c r="A98" s="7">
        <v>89</v>
      </c>
      <c r="B98" s="8" t="s">
        <v>57</v>
      </c>
      <c r="C98" s="31">
        <v>808</v>
      </c>
      <c r="D98" s="41" t="s">
        <v>30</v>
      </c>
      <c r="E98" s="41" t="s">
        <v>91</v>
      </c>
      <c r="F98" s="41" t="s">
        <v>37</v>
      </c>
      <c r="G98" s="67">
        <f>G99</f>
        <v>90</v>
      </c>
      <c r="H98" s="42">
        <f t="shared" ref="H98:R98" si="52">H99</f>
        <v>40</v>
      </c>
      <c r="I98" s="42">
        <f t="shared" si="52"/>
        <v>15</v>
      </c>
      <c r="J98" s="42">
        <f t="shared" si="52"/>
        <v>15</v>
      </c>
      <c r="K98" s="42">
        <f t="shared" si="52"/>
        <v>15</v>
      </c>
      <c r="L98" s="42">
        <f t="shared" si="52"/>
        <v>15</v>
      </c>
      <c r="M98" s="42">
        <f t="shared" si="52"/>
        <v>15</v>
      </c>
      <c r="N98" s="42">
        <f t="shared" si="52"/>
        <v>15</v>
      </c>
      <c r="O98" s="42">
        <f t="shared" si="52"/>
        <v>15</v>
      </c>
      <c r="P98" s="42">
        <f t="shared" si="52"/>
        <v>15</v>
      </c>
      <c r="Q98" s="42">
        <f t="shared" si="52"/>
        <v>15</v>
      </c>
      <c r="R98" s="40">
        <f t="shared" si="52"/>
        <v>40</v>
      </c>
    </row>
    <row r="99" spans="1:18" ht="15" customHeight="1">
      <c r="A99" s="7">
        <v>90</v>
      </c>
      <c r="B99" s="8" t="s">
        <v>7</v>
      </c>
      <c r="C99" s="31">
        <v>808</v>
      </c>
      <c r="D99" s="41" t="s">
        <v>30</v>
      </c>
      <c r="E99" s="41" t="s">
        <v>91</v>
      </c>
      <c r="F99" s="41" t="s">
        <v>38</v>
      </c>
      <c r="G99" s="67">
        <v>90</v>
      </c>
      <c r="H99" s="42">
        <v>40</v>
      </c>
      <c r="I99" s="42">
        <v>15</v>
      </c>
      <c r="J99" s="42">
        <v>15</v>
      </c>
      <c r="K99" s="42">
        <v>15</v>
      </c>
      <c r="L99" s="42">
        <v>15</v>
      </c>
      <c r="M99" s="42">
        <v>15</v>
      </c>
      <c r="N99" s="42">
        <v>15</v>
      </c>
      <c r="O99" s="42">
        <v>15</v>
      </c>
      <c r="P99" s="42">
        <v>15</v>
      </c>
      <c r="Q99" s="42">
        <v>15</v>
      </c>
      <c r="R99" s="40">
        <v>40</v>
      </c>
    </row>
    <row r="100" spans="1:18" ht="37.5" customHeight="1">
      <c r="A100" s="3">
        <v>91</v>
      </c>
      <c r="B100" s="13" t="s">
        <v>118</v>
      </c>
      <c r="C100" s="31">
        <v>808</v>
      </c>
      <c r="D100" s="41" t="s">
        <v>30</v>
      </c>
      <c r="E100" s="41" t="s">
        <v>92</v>
      </c>
      <c r="F100" s="41"/>
      <c r="G100" s="67">
        <f>G101</f>
        <v>26.6</v>
      </c>
      <c r="H100" s="42">
        <f t="shared" ref="H100:R100" si="53">H101</f>
        <v>26.6</v>
      </c>
      <c r="I100" s="42">
        <f t="shared" si="53"/>
        <v>13</v>
      </c>
      <c r="J100" s="42">
        <f t="shared" si="53"/>
        <v>13</v>
      </c>
      <c r="K100" s="42">
        <f t="shared" si="53"/>
        <v>13</v>
      </c>
      <c r="L100" s="42">
        <f t="shared" si="53"/>
        <v>13</v>
      </c>
      <c r="M100" s="42">
        <f t="shared" si="53"/>
        <v>13</v>
      </c>
      <c r="N100" s="42">
        <f t="shared" si="53"/>
        <v>13</v>
      </c>
      <c r="O100" s="42">
        <f t="shared" si="53"/>
        <v>13</v>
      </c>
      <c r="P100" s="42">
        <f t="shared" si="53"/>
        <v>13</v>
      </c>
      <c r="Q100" s="42">
        <f t="shared" si="53"/>
        <v>13</v>
      </c>
      <c r="R100" s="40">
        <f t="shared" si="53"/>
        <v>26.6</v>
      </c>
    </row>
    <row r="101" spans="1:18" ht="27" customHeight="1">
      <c r="A101" s="5">
        <v>92</v>
      </c>
      <c r="B101" s="8" t="s">
        <v>4</v>
      </c>
      <c r="C101" s="31">
        <v>808</v>
      </c>
      <c r="D101" s="41" t="s">
        <v>30</v>
      </c>
      <c r="E101" s="41" t="s">
        <v>92</v>
      </c>
      <c r="F101" s="41" t="s">
        <v>39</v>
      </c>
      <c r="G101" s="67">
        <f>G102</f>
        <v>26.6</v>
      </c>
      <c r="H101" s="42">
        <f t="shared" ref="H101:R101" si="54">H102</f>
        <v>26.6</v>
      </c>
      <c r="I101" s="42">
        <f t="shared" si="54"/>
        <v>13</v>
      </c>
      <c r="J101" s="42">
        <f t="shared" si="54"/>
        <v>13</v>
      </c>
      <c r="K101" s="42">
        <f t="shared" si="54"/>
        <v>13</v>
      </c>
      <c r="L101" s="42">
        <f t="shared" si="54"/>
        <v>13</v>
      </c>
      <c r="M101" s="42">
        <f t="shared" si="54"/>
        <v>13</v>
      </c>
      <c r="N101" s="42">
        <f t="shared" si="54"/>
        <v>13</v>
      </c>
      <c r="O101" s="42">
        <f t="shared" si="54"/>
        <v>13</v>
      </c>
      <c r="P101" s="42">
        <f t="shared" si="54"/>
        <v>13</v>
      </c>
      <c r="Q101" s="42">
        <f t="shared" si="54"/>
        <v>13</v>
      </c>
      <c r="R101" s="40">
        <f t="shared" si="54"/>
        <v>26.6</v>
      </c>
    </row>
    <row r="102" spans="1:18" ht="15" customHeight="1">
      <c r="A102" s="7">
        <v>93</v>
      </c>
      <c r="B102" s="8" t="s">
        <v>6</v>
      </c>
      <c r="C102" s="31">
        <v>808</v>
      </c>
      <c r="D102" s="43" t="s">
        <v>30</v>
      </c>
      <c r="E102" s="43" t="s">
        <v>92</v>
      </c>
      <c r="F102" s="43" t="s">
        <v>40</v>
      </c>
      <c r="G102" s="68">
        <v>26.6</v>
      </c>
      <c r="H102" s="44">
        <v>26.6</v>
      </c>
      <c r="I102" s="44">
        <v>13</v>
      </c>
      <c r="J102" s="44">
        <v>13</v>
      </c>
      <c r="K102" s="44">
        <v>13</v>
      </c>
      <c r="L102" s="44">
        <v>13</v>
      </c>
      <c r="M102" s="44">
        <v>13</v>
      </c>
      <c r="N102" s="44">
        <v>13</v>
      </c>
      <c r="O102" s="44">
        <v>13</v>
      </c>
      <c r="P102" s="44">
        <v>13</v>
      </c>
      <c r="Q102" s="44">
        <v>13</v>
      </c>
      <c r="R102" s="47">
        <v>26.6</v>
      </c>
    </row>
    <row r="103" spans="1:18" ht="15.75" customHeight="1">
      <c r="A103" s="7">
        <v>94</v>
      </c>
      <c r="B103" s="8" t="s">
        <v>57</v>
      </c>
      <c r="C103" s="31">
        <v>808</v>
      </c>
      <c r="D103" s="43" t="s">
        <v>30</v>
      </c>
      <c r="E103" s="43" t="s">
        <v>92</v>
      </c>
      <c r="F103" s="43" t="s">
        <v>37</v>
      </c>
      <c r="G103" s="68">
        <f>G104</f>
        <v>85.7</v>
      </c>
      <c r="H103" s="44">
        <f t="shared" ref="H103:R103" si="55">H104</f>
        <v>35.700000000000003</v>
      </c>
      <c r="I103" s="44">
        <f t="shared" si="55"/>
        <v>0</v>
      </c>
      <c r="J103" s="44">
        <f t="shared" si="55"/>
        <v>0</v>
      </c>
      <c r="K103" s="44">
        <f t="shared" si="55"/>
        <v>0</v>
      </c>
      <c r="L103" s="44">
        <f t="shared" si="55"/>
        <v>0</v>
      </c>
      <c r="M103" s="44">
        <f t="shared" si="55"/>
        <v>0</v>
      </c>
      <c r="N103" s="44">
        <f t="shared" si="55"/>
        <v>0</v>
      </c>
      <c r="O103" s="44">
        <f t="shared" si="55"/>
        <v>0</v>
      </c>
      <c r="P103" s="44">
        <f t="shared" si="55"/>
        <v>0</v>
      </c>
      <c r="Q103" s="44">
        <f t="shared" si="55"/>
        <v>0</v>
      </c>
      <c r="R103" s="44">
        <f t="shared" si="55"/>
        <v>35.700000000000003</v>
      </c>
    </row>
    <row r="104" spans="1:18" ht="15" customHeight="1">
      <c r="A104" s="3">
        <v>95</v>
      </c>
      <c r="B104" s="8" t="s">
        <v>7</v>
      </c>
      <c r="C104" s="31">
        <v>808</v>
      </c>
      <c r="D104" s="43" t="s">
        <v>30</v>
      </c>
      <c r="E104" s="43" t="s">
        <v>92</v>
      </c>
      <c r="F104" s="43" t="s">
        <v>38</v>
      </c>
      <c r="G104" s="68">
        <v>85.7</v>
      </c>
      <c r="H104" s="44">
        <v>35.700000000000003</v>
      </c>
      <c r="I104" s="44"/>
      <c r="J104" s="44"/>
      <c r="K104" s="44"/>
      <c r="L104" s="44"/>
      <c r="M104" s="44"/>
      <c r="N104" s="44"/>
      <c r="O104" s="44"/>
      <c r="P104" s="44"/>
      <c r="Q104" s="44"/>
      <c r="R104" s="47">
        <v>35.700000000000003</v>
      </c>
    </row>
    <row r="105" spans="1:18" ht="36.75" customHeight="1">
      <c r="A105" s="5">
        <v>96</v>
      </c>
      <c r="B105" s="13" t="s">
        <v>119</v>
      </c>
      <c r="C105" s="31">
        <v>808</v>
      </c>
      <c r="D105" s="43" t="s">
        <v>30</v>
      </c>
      <c r="E105" s="43" t="s">
        <v>93</v>
      </c>
      <c r="F105" s="43"/>
      <c r="G105" s="68">
        <f>G106</f>
        <v>3.3</v>
      </c>
      <c r="H105" s="44">
        <f t="shared" ref="H105:R106" si="56">H106</f>
        <v>3.3</v>
      </c>
      <c r="I105" s="44">
        <f t="shared" si="56"/>
        <v>0</v>
      </c>
      <c r="J105" s="44">
        <f t="shared" si="56"/>
        <v>0</v>
      </c>
      <c r="K105" s="44">
        <f t="shared" si="56"/>
        <v>0</v>
      </c>
      <c r="L105" s="44">
        <f t="shared" si="56"/>
        <v>0</v>
      </c>
      <c r="M105" s="44">
        <f t="shared" si="56"/>
        <v>0</v>
      </c>
      <c r="N105" s="44">
        <f t="shared" si="56"/>
        <v>0</v>
      </c>
      <c r="O105" s="44">
        <f t="shared" si="56"/>
        <v>0</v>
      </c>
      <c r="P105" s="44">
        <f t="shared" si="56"/>
        <v>0</v>
      </c>
      <c r="Q105" s="44">
        <f t="shared" si="56"/>
        <v>0</v>
      </c>
      <c r="R105" s="40">
        <f t="shared" si="56"/>
        <v>3.3</v>
      </c>
    </row>
    <row r="106" spans="1:18">
      <c r="A106" s="7">
        <v>97</v>
      </c>
      <c r="B106" s="8" t="s">
        <v>57</v>
      </c>
      <c r="C106" s="31">
        <v>808</v>
      </c>
      <c r="D106" s="43" t="s">
        <v>30</v>
      </c>
      <c r="E106" s="43" t="s">
        <v>93</v>
      </c>
      <c r="F106" s="43" t="s">
        <v>37</v>
      </c>
      <c r="G106" s="68">
        <f>G107</f>
        <v>3.3</v>
      </c>
      <c r="H106" s="68">
        <f t="shared" si="56"/>
        <v>3.3</v>
      </c>
      <c r="I106" s="68">
        <f t="shared" si="56"/>
        <v>0</v>
      </c>
      <c r="J106" s="68">
        <f t="shared" si="56"/>
        <v>0</v>
      </c>
      <c r="K106" s="68">
        <f t="shared" si="56"/>
        <v>0</v>
      </c>
      <c r="L106" s="68">
        <f t="shared" si="56"/>
        <v>0</v>
      </c>
      <c r="M106" s="68">
        <f t="shared" si="56"/>
        <v>0</v>
      </c>
      <c r="N106" s="68">
        <f t="shared" si="56"/>
        <v>0</v>
      </c>
      <c r="O106" s="68">
        <f t="shared" si="56"/>
        <v>0</v>
      </c>
      <c r="P106" s="68">
        <f t="shared" si="56"/>
        <v>0</v>
      </c>
      <c r="Q106" s="68">
        <f t="shared" si="56"/>
        <v>0</v>
      </c>
      <c r="R106" s="47">
        <f>R107</f>
        <v>3.3</v>
      </c>
    </row>
    <row r="107" spans="1:18">
      <c r="A107" s="7">
        <v>98</v>
      </c>
      <c r="B107" s="8" t="s">
        <v>7</v>
      </c>
      <c r="C107" s="31">
        <v>808</v>
      </c>
      <c r="D107" s="43" t="s">
        <v>30</v>
      </c>
      <c r="E107" s="43" t="s">
        <v>93</v>
      </c>
      <c r="F107" s="43" t="s">
        <v>38</v>
      </c>
      <c r="G107" s="68">
        <v>3.3</v>
      </c>
      <c r="H107" s="44">
        <v>3.3</v>
      </c>
      <c r="I107" s="44"/>
      <c r="J107" s="44"/>
      <c r="K107" s="44"/>
      <c r="L107" s="44"/>
      <c r="M107" s="44"/>
      <c r="N107" s="44"/>
      <c r="O107" s="44"/>
      <c r="P107" s="44"/>
      <c r="Q107" s="44"/>
      <c r="R107" s="47">
        <v>3.3</v>
      </c>
    </row>
    <row r="108" spans="1:18" ht="36">
      <c r="A108" s="3">
        <v>99</v>
      </c>
      <c r="B108" s="8" t="s">
        <v>135</v>
      </c>
      <c r="C108" s="31">
        <v>808</v>
      </c>
      <c r="D108" s="43" t="s">
        <v>30</v>
      </c>
      <c r="E108" s="43" t="s">
        <v>136</v>
      </c>
      <c r="F108" s="43"/>
      <c r="G108" s="68">
        <v>309.60000000000002</v>
      </c>
      <c r="H108" s="44">
        <v>0</v>
      </c>
      <c r="I108" s="44"/>
      <c r="J108" s="44"/>
      <c r="K108" s="44"/>
      <c r="L108" s="44"/>
      <c r="M108" s="44"/>
      <c r="N108" s="44"/>
      <c r="O108" s="44"/>
      <c r="P108" s="44"/>
      <c r="Q108" s="44"/>
      <c r="R108" s="47">
        <v>0</v>
      </c>
    </row>
    <row r="109" spans="1:18">
      <c r="A109" s="5">
        <v>100</v>
      </c>
      <c r="B109" s="8" t="s">
        <v>57</v>
      </c>
      <c r="C109" s="31">
        <v>808</v>
      </c>
      <c r="D109" s="43" t="s">
        <v>30</v>
      </c>
      <c r="E109" s="43" t="s">
        <v>136</v>
      </c>
      <c r="F109" s="43" t="s">
        <v>37</v>
      </c>
      <c r="G109" s="68">
        <v>309.60000000000002</v>
      </c>
      <c r="H109" s="44">
        <v>0</v>
      </c>
      <c r="I109" s="44"/>
      <c r="J109" s="44"/>
      <c r="K109" s="44"/>
      <c r="L109" s="44"/>
      <c r="M109" s="44"/>
      <c r="N109" s="44"/>
      <c r="O109" s="44"/>
      <c r="P109" s="44"/>
      <c r="Q109" s="44"/>
      <c r="R109" s="47">
        <v>0</v>
      </c>
    </row>
    <row r="110" spans="1:18">
      <c r="A110" s="7">
        <v>101</v>
      </c>
      <c r="B110" s="8" t="s">
        <v>7</v>
      </c>
      <c r="C110" s="31">
        <v>808</v>
      </c>
      <c r="D110" s="43" t="s">
        <v>30</v>
      </c>
      <c r="E110" s="43" t="s">
        <v>136</v>
      </c>
      <c r="F110" s="43" t="s">
        <v>38</v>
      </c>
      <c r="G110" s="68">
        <v>309.60000000000002</v>
      </c>
      <c r="H110" s="44">
        <v>0</v>
      </c>
      <c r="I110" s="44"/>
      <c r="J110" s="44"/>
      <c r="K110" s="44"/>
      <c r="L110" s="44"/>
      <c r="M110" s="44"/>
      <c r="N110" s="44"/>
      <c r="O110" s="44"/>
      <c r="P110" s="44"/>
      <c r="Q110" s="44"/>
      <c r="R110" s="47">
        <v>0</v>
      </c>
    </row>
    <row r="111" spans="1:18" ht="15" customHeight="1">
      <c r="A111" s="7">
        <v>102</v>
      </c>
      <c r="B111" s="4" t="s">
        <v>42</v>
      </c>
      <c r="C111" s="31">
        <v>808</v>
      </c>
      <c r="D111" s="35" t="s">
        <v>31</v>
      </c>
      <c r="E111" s="35"/>
      <c r="F111" s="35"/>
      <c r="G111" s="65">
        <f>G112</f>
        <v>3780.9</v>
      </c>
      <c r="H111" s="36">
        <f t="shared" ref="H111:R111" si="57">H112</f>
        <v>3780.9</v>
      </c>
      <c r="I111" s="36">
        <f t="shared" si="57"/>
        <v>2231.1</v>
      </c>
      <c r="J111" s="36">
        <f t="shared" si="57"/>
        <v>2231.1</v>
      </c>
      <c r="K111" s="36">
        <f t="shared" si="57"/>
        <v>2231.1</v>
      </c>
      <c r="L111" s="36">
        <f t="shared" si="57"/>
        <v>2231.1</v>
      </c>
      <c r="M111" s="36">
        <f t="shared" si="57"/>
        <v>2231.1</v>
      </c>
      <c r="N111" s="36">
        <f t="shared" si="57"/>
        <v>2231.1</v>
      </c>
      <c r="O111" s="36">
        <f t="shared" si="57"/>
        <v>2231.1</v>
      </c>
      <c r="P111" s="36">
        <f t="shared" si="57"/>
        <v>2231.1</v>
      </c>
      <c r="Q111" s="36">
        <f t="shared" si="57"/>
        <v>2231.1</v>
      </c>
      <c r="R111" s="36">
        <f t="shared" si="57"/>
        <v>3780.9</v>
      </c>
    </row>
    <row r="112" spans="1:18">
      <c r="A112" s="3">
        <v>103</v>
      </c>
      <c r="B112" s="10" t="s">
        <v>14</v>
      </c>
      <c r="C112" s="31">
        <v>808</v>
      </c>
      <c r="D112" s="53" t="s">
        <v>32</v>
      </c>
      <c r="E112" s="53"/>
      <c r="F112" s="53"/>
      <c r="G112" s="71">
        <f>G113</f>
        <v>3780.9</v>
      </c>
      <c r="H112" s="54">
        <f t="shared" ref="H112:R112" si="58">H113</f>
        <v>3780.9</v>
      </c>
      <c r="I112" s="54">
        <f t="shared" si="58"/>
        <v>2231.1</v>
      </c>
      <c r="J112" s="54">
        <f t="shared" si="58"/>
        <v>2231.1</v>
      </c>
      <c r="K112" s="54">
        <f t="shared" si="58"/>
        <v>2231.1</v>
      </c>
      <c r="L112" s="54">
        <f t="shared" si="58"/>
        <v>2231.1</v>
      </c>
      <c r="M112" s="54">
        <f t="shared" si="58"/>
        <v>2231.1</v>
      </c>
      <c r="N112" s="54">
        <f t="shared" si="58"/>
        <v>2231.1</v>
      </c>
      <c r="O112" s="54">
        <f t="shared" si="58"/>
        <v>2231.1</v>
      </c>
      <c r="P112" s="54">
        <f t="shared" si="58"/>
        <v>2231.1</v>
      </c>
      <c r="Q112" s="54">
        <f t="shared" si="58"/>
        <v>2231.1</v>
      </c>
      <c r="R112" s="54">
        <f t="shared" si="58"/>
        <v>3780.9</v>
      </c>
    </row>
    <row r="113" spans="1:18">
      <c r="A113" s="5">
        <v>104</v>
      </c>
      <c r="B113" s="8" t="s">
        <v>74</v>
      </c>
      <c r="C113" s="31">
        <v>808</v>
      </c>
      <c r="D113" s="41" t="s">
        <v>32</v>
      </c>
      <c r="E113" s="41" t="s">
        <v>45</v>
      </c>
      <c r="F113" s="41"/>
      <c r="G113" s="67">
        <f>G114</f>
        <v>3780.9</v>
      </c>
      <c r="H113" s="42">
        <f t="shared" ref="H113:R113" si="59">H114</f>
        <v>3780.9</v>
      </c>
      <c r="I113" s="42">
        <f t="shared" si="59"/>
        <v>2231.1</v>
      </c>
      <c r="J113" s="42">
        <f t="shared" si="59"/>
        <v>2231.1</v>
      </c>
      <c r="K113" s="42">
        <f t="shared" si="59"/>
        <v>2231.1</v>
      </c>
      <c r="L113" s="42">
        <f t="shared" si="59"/>
        <v>2231.1</v>
      </c>
      <c r="M113" s="42">
        <f t="shared" si="59"/>
        <v>2231.1</v>
      </c>
      <c r="N113" s="42">
        <f t="shared" si="59"/>
        <v>2231.1</v>
      </c>
      <c r="O113" s="42">
        <f t="shared" si="59"/>
        <v>2231.1</v>
      </c>
      <c r="P113" s="42">
        <f t="shared" si="59"/>
        <v>2231.1</v>
      </c>
      <c r="Q113" s="42">
        <f t="shared" si="59"/>
        <v>2231.1</v>
      </c>
      <c r="R113" s="40">
        <f t="shared" si="59"/>
        <v>3780.9</v>
      </c>
    </row>
    <row r="114" spans="1:18">
      <c r="A114" s="7">
        <v>105</v>
      </c>
      <c r="B114" s="8" t="s">
        <v>80</v>
      </c>
      <c r="C114" s="31">
        <v>808</v>
      </c>
      <c r="D114" s="41" t="s">
        <v>32</v>
      </c>
      <c r="E114" s="41" t="s">
        <v>44</v>
      </c>
      <c r="F114" s="41"/>
      <c r="G114" s="67">
        <f>G115</f>
        <v>3780.9</v>
      </c>
      <c r="H114" s="42">
        <f t="shared" ref="H114:R114" si="60">H115</f>
        <v>3780.9</v>
      </c>
      <c r="I114" s="42">
        <f t="shared" si="60"/>
        <v>2231.1</v>
      </c>
      <c r="J114" s="42">
        <f t="shared" si="60"/>
        <v>2231.1</v>
      </c>
      <c r="K114" s="42">
        <f t="shared" si="60"/>
        <v>2231.1</v>
      </c>
      <c r="L114" s="42">
        <f t="shared" si="60"/>
        <v>2231.1</v>
      </c>
      <c r="M114" s="42">
        <f t="shared" si="60"/>
        <v>2231.1</v>
      </c>
      <c r="N114" s="42">
        <f t="shared" si="60"/>
        <v>2231.1</v>
      </c>
      <c r="O114" s="42">
        <f t="shared" si="60"/>
        <v>2231.1</v>
      </c>
      <c r="P114" s="42">
        <f t="shared" si="60"/>
        <v>2231.1</v>
      </c>
      <c r="Q114" s="42">
        <f t="shared" si="60"/>
        <v>2231.1</v>
      </c>
      <c r="R114" s="40">
        <f t="shared" si="60"/>
        <v>3780.9</v>
      </c>
    </row>
    <row r="115" spans="1:18" ht="37.5" customHeight="1">
      <c r="A115" s="7">
        <v>106</v>
      </c>
      <c r="B115" s="6" t="s">
        <v>79</v>
      </c>
      <c r="C115" s="31">
        <v>808</v>
      </c>
      <c r="D115" s="41" t="s">
        <v>32</v>
      </c>
      <c r="E115" s="41" t="s">
        <v>65</v>
      </c>
      <c r="F115" s="41" t="s">
        <v>60</v>
      </c>
      <c r="G115" s="67">
        <f>G116</f>
        <v>3780.9</v>
      </c>
      <c r="H115" s="42">
        <f t="shared" ref="H115:R115" si="61">H116</f>
        <v>3780.9</v>
      </c>
      <c r="I115" s="42">
        <f t="shared" si="61"/>
        <v>2231.1</v>
      </c>
      <c r="J115" s="42">
        <f t="shared" si="61"/>
        <v>2231.1</v>
      </c>
      <c r="K115" s="42">
        <f t="shared" si="61"/>
        <v>2231.1</v>
      </c>
      <c r="L115" s="42">
        <f t="shared" si="61"/>
        <v>2231.1</v>
      </c>
      <c r="M115" s="42">
        <f t="shared" si="61"/>
        <v>2231.1</v>
      </c>
      <c r="N115" s="42">
        <f t="shared" si="61"/>
        <v>2231.1</v>
      </c>
      <c r="O115" s="42">
        <f t="shared" si="61"/>
        <v>2231.1</v>
      </c>
      <c r="P115" s="42">
        <f t="shared" si="61"/>
        <v>2231.1</v>
      </c>
      <c r="Q115" s="42">
        <f t="shared" si="61"/>
        <v>2231.1</v>
      </c>
      <c r="R115" s="40">
        <f t="shared" si="61"/>
        <v>3780.9</v>
      </c>
    </row>
    <row r="116" spans="1:18">
      <c r="A116" s="3">
        <v>107</v>
      </c>
      <c r="B116" s="8" t="s">
        <v>61</v>
      </c>
      <c r="C116" s="31">
        <v>808</v>
      </c>
      <c r="D116" s="41" t="s">
        <v>32</v>
      </c>
      <c r="E116" s="41" t="s">
        <v>65</v>
      </c>
      <c r="F116" s="41" t="s">
        <v>62</v>
      </c>
      <c r="G116" s="67">
        <v>3780.9</v>
      </c>
      <c r="H116" s="42">
        <v>3780.9</v>
      </c>
      <c r="I116" s="42">
        <v>2231.1</v>
      </c>
      <c r="J116" s="42">
        <v>2231.1</v>
      </c>
      <c r="K116" s="42">
        <v>2231.1</v>
      </c>
      <c r="L116" s="42">
        <v>2231.1</v>
      </c>
      <c r="M116" s="42">
        <v>2231.1</v>
      </c>
      <c r="N116" s="42">
        <v>2231.1</v>
      </c>
      <c r="O116" s="42">
        <v>2231.1</v>
      </c>
      <c r="P116" s="42">
        <v>2231.1</v>
      </c>
      <c r="Q116" s="42">
        <v>2231.1</v>
      </c>
      <c r="R116" s="40">
        <v>3780.9</v>
      </c>
    </row>
    <row r="117" spans="1:18">
      <c r="A117" s="5">
        <v>108</v>
      </c>
      <c r="B117" s="4" t="s">
        <v>15</v>
      </c>
      <c r="C117" s="31">
        <v>808</v>
      </c>
      <c r="D117" s="35">
        <v>1000</v>
      </c>
      <c r="E117" s="35"/>
      <c r="F117" s="35"/>
      <c r="G117" s="65">
        <f t="shared" ref="G117:R122" si="62">G118</f>
        <v>24</v>
      </c>
      <c r="H117" s="36">
        <f t="shared" si="62"/>
        <v>24</v>
      </c>
      <c r="I117" s="36">
        <f t="shared" si="62"/>
        <v>24</v>
      </c>
      <c r="J117" s="36">
        <f t="shared" si="62"/>
        <v>24</v>
      </c>
      <c r="K117" s="36">
        <f t="shared" si="62"/>
        <v>24</v>
      </c>
      <c r="L117" s="36">
        <f t="shared" si="62"/>
        <v>24</v>
      </c>
      <c r="M117" s="36">
        <f t="shared" si="62"/>
        <v>24</v>
      </c>
      <c r="N117" s="36">
        <f t="shared" si="62"/>
        <v>24</v>
      </c>
      <c r="O117" s="36">
        <f t="shared" si="62"/>
        <v>24</v>
      </c>
      <c r="P117" s="36">
        <f t="shared" si="62"/>
        <v>24</v>
      </c>
      <c r="Q117" s="36">
        <f t="shared" si="62"/>
        <v>24</v>
      </c>
      <c r="R117" s="37">
        <f t="shared" si="62"/>
        <v>24</v>
      </c>
    </row>
    <row r="118" spans="1:18">
      <c r="A118" s="7">
        <v>109</v>
      </c>
      <c r="B118" s="10" t="s">
        <v>16</v>
      </c>
      <c r="C118" s="31">
        <v>808</v>
      </c>
      <c r="D118" s="53">
        <v>1001</v>
      </c>
      <c r="E118" s="53"/>
      <c r="F118" s="53"/>
      <c r="G118" s="71">
        <f t="shared" si="62"/>
        <v>24</v>
      </c>
      <c r="H118" s="54">
        <f t="shared" si="62"/>
        <v>24</v>
      </c>
      <c r="I118" s="54">
        <f t="shared" si="62"/>
        <v>24</v>
      </c>
      <c r="J118" s="54">
        <f t="shared" si="62"/>
        <v>24</v>
      </c>
      <c r="K118" s="54">
        <f t="shared" si="62"/>
        <v>24</v>
      </c>
      <c r="L118" s="54">
        <f t="shared" si="62"/>
        <v>24</v>
      </c>
      <c r="M118" s="54">
        <f t="shared" si="62"/>
        <v>24</v>
      </c>
      <c r="N118" s="54">
        <f t="shared" si="62"/>
        <v>24</v>
      </c>
      <c r="O118" s="54">
        <f t="shared" si="62"/>
        <v>24</v>
      </c>
      <c r="P118" s="54">
        <f t="shared" si="62"/>
        <v>24</v>
      </c>
      <c r="Q118" s="54">
        <f t="shared" si="62"/>
        <v>24</v>
      </c>
      <c r="R118" s="57">
        <f t="shared" si="62"/>
        <v>24</v>
      </c>
    </row>
    <row r="119" spans="1:18">
      <c r="A119" s="7">
        <v>110</v>
      </c>
      <c r="B119" s="8" t="s">
        <v>70</v>
      </c>
      <c r="C119" s="31">
        <v>808</v>
      </c>
      <c r="D119" s="41">
        <v>1001</v>
      </c>
      <c r="E119" s="41" t="s">
        <v>45</v>
      </c>
      <c r="F119" s="41"/>
      <c r="G119" s="67">
        <f t="shared" si="62"/>
        <v>24</v>
      </c>
      <c r="H119" s="42">
        <f t="shared" si="62"/>
        <v>24</v>
      </c>
      <c r="I119" s="42">
        <f t="shared" si="62"/>
        <v>24</v>
      </c>
      <c r="J119" s="42">
        <f t="shared" si="62"/>
        <v>24</v>
      </c>
      <c r="K119" s="42">
        <f t="shared" si="62"/>
        <v>24</v>
      </c>
      <c r="L119" s="42">
        <f t="shared" si="62"/>
        <v>24</v>
      </c>
      <c r="M119" s="42">
        <f t="shared" si="62"/>
        <v>24</v>
      </c>
      <c r="N119" s="42">
        <f t="shared" si="62"/>
        <v>24</v>
      </c>
      <c r="O119" s="42">
        <f t="shared" si="62"/>
        <v>24</v>
      </c>
      <c r="P119" s="42">
        <f t="shared" si="62"/>
        <v>24</v>
      </c>
      <c r="Q119" s="42">
        <f t="shared" si="62"/>
        <v>24</v>
      </c>
      <c r="R119" s="40">
        <f t="shared" si="62"/>
        <v>24</v>
      </c>
    </row>
    <row r="120" spans="1:18">
      <c r="A120" s="3">
        <v>111</v>
      </c>
      <c r="B120" s="8" t="s">
        <v>71</v>
      </c>
      <c r="C120" s="31">
        <v>808</v>
      </c>
      <c r="D120" s="41">
        <v>1001</v>
      </c>
      <c r="E120" s="41" t="s">
        <v>44</v>
      </c>
      <c r="F120" s="41"/>
      <c r="G120" s="67">
        <f t="shared" si="62"/>
        <v>24</v>
      </c>
      <c r="H120" s="42">
        <f t="shared" si="62"/>
        <v>24</v>
      </c>
      <c r="I120" s="42">
        <f t="shared" si="62"/>
        <v>24</v>
      </c>
      <c r="J120" s="42">
        <f t="shared" si="62"/>
        <v>24</v>
      </c>
      <c r="K120" s="42">
        <f t="shared" si="62"/>
        <v>24</v>
      </c>
      <c r="L120" s="42">
        <f t="shared" si="62"/>
        <v>24</v>
      </c>
      <c r="M120" s="42">
        <f t="shared" si="62"/>
        <v>24</v>
      </c>
      <c r="N120" s="42">
        <f t="shared" si="62"/>
        <v>24</v>
      </c>
      <c r="O120" s="42">
        <f t="shared" si="62"/>
        <v>24</v>
      </c>
      <c r="P120" s="42">
        <f t="shared" si="62"/>
        <v>24</v>
      </c>
      <c r="Q120" s="42">
        <f t="shared" si="62"/>
        <v>24</v>
      </c>
      <c r="R120" s="40">
        <f t="shared" si="62"/>
        <v>24</v>
      </c>
    </row>
    <row r="121" spans="1:18" ht="36">
      <c r="A121" s="5">
        <v>112</v>
      </c>
      <c r="B121" s="8" t="s">
        <v>78</v>
      </c>
      <c r="C121" s="31">
        <v>808</v>
      </c>
      <c r="D121" s="41">
        <v>1001</v>
      </c>
      <c r="E121" s="41" t="s">
        <v>51</v>
      </c>
      <c r="F121" s="41"/>
      <c r="G121" s="67">
        <f t="shared" si="62"/>
        <v>24</v>
      </c>
      <c r="H121" s="42">
        <f t="shared" si="62"/>
        <v>24</v>
      </c>
      <c r="I121" s="42">
        <f t="shared" si="62"/>
        <v>24</v>
      </c>
      <c r="J121" s="42">
        <f t="shared" si="62"/>
        <v>24</v>
      </c>
      <c r="K121" s="42">
        <f t="shared" si="62"/>
        <v>24</v>
      </c>
      <c r="L121" s="42">
        <f t="shared" si="62"/>
        <v>24</v>
      </c>
      <c r="M121" s="42">
        <f t="shared" si="62"/>
        <v>24</v>
      </c>
      <c r="N121" s="42">
        <f t="shared" si="62"/>
        <v>24</v>
      </c>
      <c r="O121" s="42">
        <f t="shared" si="62"/>
        <v>24</v>
      </c>
      <c r="P121" s="42">
        <f t="shared" si="62"/>
        <v>24</v>
      </c>
      <c r="Q121" s="42">
        <f t="shared" si="62"/>
        <v>24</v>
      </c>
      <c r="R121" s="40">
        <f t="shared" si="62"/>
        <v>24</v>
      </c>
    </row>
    <row r="122" spans="1:18">
      <c r="A122" s="7">
        <v>113</v>
      </c>
      <c r="B122" s="8" t="s">
        <v>17</v>
      </c>
      <c r="C122" s="31">
        <v>808</v>
      </c>
      <c r="D122" s="41">
        <v>1001</v>
      </c>
      <c r="E122" s="41" t="s">
        <v>51</v>
      </c>
      <c r="F122" s="41">
        <v>300</v>
      </c>
      <c r="G122" s="67">
        <f t="shared" si="62"/>
        <v>24</v>
      </c>
      <c r="H122" s="42">
        <f t="shared" si="62"/>
        <v>24</v>
      </c>
      <c r="I122" s="42">
        <f t="shared" si="62"/>
        <v>24</v>
      </c>
      <c r="J122" s="42">
        <f t="shared" si="62"/>
        <v>24</v>
      </c>
      <c r="K122" s="42">
        <f t="shared" si="62"/>
        <v>24</v>
      </c>
      <c r="L122" s="42">
        <f t="shared" si="62"/>
        <v>24</v>
      </c>
      <c r="M122" s="42">
        <f t="shared" si="62"/>
        <v>24</v>
      </c>
      <c r="N122" s="42">
        <f t="shared" si="62"/>
        <v>24</v>
      </c>
      <c r="O122" s="42">
        <f t="shared" si="62"/>
        <v>24</v>
      </c>
      <c r="P122" s="42">
        <f t="shared" si="62"/>
        <v>24</v>
      </c>
      <c r="Q122" s="42">
        <f t="shared" si="62"/>
        <v>24</v>
      </c>
      <c r="R122" s="40">
        <f t="shared" si="62"/>
        <v>24</v>
      </c>
    </row>
    <row r="123" spans="1:18">
      <c r="A123" s="7">
        <v>114</v>
      </c>
      <c r="B123" s="9" t="s">
        <v>18</v>
      </c>
      <c r="C123" s="31">
        <v>808</v>
      </c>
      <c r="D123" s="43">
        <v>1001</v>
      </c>
      <c r="E123" s="43" t="s">
        <v>51</v>
      </c>
      <c r="F123" s="43">
        <v>310</v>
      </c>
      <c r="G123" s="68">
        <v>24</v>
      </c>
      <c r="H123" s="44">
        <v>24</v>
      </c>
      <c r="I123" s="44">
        <v>24</v>
      </c>
      <c r="J123" s="44">
        <v>24</v>
      </c>
      <c r="K123" s="44">
        <v>24</v>
      </c>
      <c r="L123" s="44">
        <v>24</v>
      </c>
      <c r="M123" s="44">
        <v>24</v>
      </c>
      <c r="N123" s="44">
        <v>24</v>
      </c>
      <c r="O123" s="44">
        <v>24</v>
      </c>
      <c r="P123" s="44">
        <v>24</v>
      </c>
      <c r="Q123" s="44">
        <v>24</v>
      </c>
      <c r="R123" s="47">
        <v>24</v>
      </c>
    </row>
    <row r="124" spans="1:18">
      <c r="A124" s="3">
        <v>115</v>
      </c>
      <c r="B124" s="4" t="s">
        <v>19</v>
      </c>
      <c r="C124" s="31">
        <v>808</v>
      </c>
      <c r="D124" s="35">
        <v>1100</v>
      </c>
      <c r="E124" s="35"/>
      <c r="F124" s="35"/>
      <c r="G124" s="65">
        <f t="shared" ref="G124:R129" si="63">G125</f>
        <v>12</v>
      </c>
      <c r="H124" s="36">
        <f t="shared" si="63"/>
        <v>12</v>
      </c>
      <c r="I124" s="36">
        <f t="shared" si="63"/>
        <v>12</v>
      </c>
      <c r="J124" s="36">
        <f t="shared" si="63"/>
        <v>12</v>
      </c>
      <c r="K124" s="36">
        <f t="shared" si="63"/>
        <v>12</v>
      </c>
      <c r="L124" s="36">
        <f t="shared" si="63"/>
        <v>12</v>
      </c>
      <c r="M124" s="36">
        <f t="shared" si="63"/>
        <v>12</v>
      </c>
      <c r="N124" s="36">
        <f t="shared" si="63"/>
        <v>12</v>
      </c>
      <c r="O124" s="36">
        <f t="shared" si="63"/>
        <v>12</v>
      </c>
      <c r="P124" s="36">
        <f t="shared" si="63"/>
        <v>12</v>
      </c>
      <c r="Q124" s="36">
        <f t="shared" si="63"/>
        <v>12</v>
      </c>
      <c r="R124" s="37">
        <f t="shared" si="63"/>
        <v>12</v>
      </c>
    </row>
    <row r="125" spans="1:18">
      <c r="A125" s="5">
        <v>116</v>
      </c>
      <c r="B125" s="10" t="s">
        <v>20</v>
      </c>
      <c r="C125" s="31">
        <v>808</v>
      </c>
      <c r="D125" s="53">
        <v>1102</v>
      </c>
      <c r="E125" s="53"/>
      <c r="F125" s="53"/>
      <c r="G125" s="71">
        <f t="shared" si="63"/>
        <v>12</v>
      </c>
      <c r="H125" s="54">
        <f t="shared" si="63"/>
        <v>12</v>
      </c>
      <c r="I125" s="54">
        <f t="shared" si="63"/>
        <v>12</v>
      </c>
      <c r="J125" s="54">
        <f t="shared" si="63"/>
        <v>12</v>
      </c>
      <c r="K125" s="54">
        <f t="shared" si="63"/>
        <v>12</v>
      </c>
      <c r="L125" s="54">
        <f t="shared" si="63"/>
        <v>12</v>
      </c>
      <c r="M125" s="54">
        <f t="shared" si="63"/>
        <v>12</v>
      </c>
      <c r="N125" s="54">
        <f t="shared" si="63"/>
        <v>12</v>
      </c>
      <c r="O125" s="54">
        <f t="shared" si="63"/>
        <v>12</v>
      </c>
      <c r="P125" s="54">
        <f t="shared" si="63"/>
        <v>12</v>
      </c>
      <c r="Q125" s="54">
        <f t="shared" si="63"/>
        <v>12</v>
      </c>
      <c r="R125" s="57">
        <f t="shared" si="63"/>
        <v>12</v>
      </c>
    </row>
    <row r="126" spans="1:18">
      <c r="A126" s="7">
        <v>117</v>
      </c>
      <c r="B126" s="8" t="s">
        <v>70</v>
      </c>
      <c r="C126" s="31">
        <v>808</v>
      </c>
      <c r="D126" s="41">
        <v>1102</v>
      </c>
      <c r="E126" s="41" t="s">
        <v>45</v>
      </c>
      <c r="F126" s="41"/>
      <c r="G126" s="67">
        <f t="shared" si="63"/>
        <v>12</v>
      </c>
      <c r="H126" s="42">
        <f t="shared" si="63"/>
        <v>12</v>
      </c>
      <c r="I126" s="42">
        <f t="shared" si="63"/>
        <v>12</v>
      </c>
      <c r="J126" s="42">
        <f t="shared" si="63"/>
        <v>12</v>
      </c>
      <c r="K126" s="42">
        <f t="shared" si="63"/>
        <v>12</v>
      </c>
      <c r="L126" s="42">
        <f t="shared" si="63"/>
        <v>12</v>
      </c>
      <c r="M126" s="42">
        <f t="shared" si="63"/>
        <v>12</v>
      </c>
      <c r="N126" s="42">
        <f t="shared" si="63"/>
        <v>12</v>
      </c>
      <c r="O126" s="42">
        <f t="shared" si="63"/>
        <v>12</v>
      </c>
      <c r="P126" s="42">
        <f t="shared" si="63"/>
        <v>12</v>
      </c>
      <c r="Q126" s="42">
        <f t="shared" si="63"/>
        <v>12</v>
      </c>
      <c r="R126" s="40">
        <f t="shared" si="63"/>
        <v>12</v>
      </c>
    </row>
    <row r="127" spans="1:18">
      <c r="A127" s="7">
        <v>118</v>
      </c>
      <c r="B127" s="8" t="s">
        <v>71</v>
      </c>
      <c r="C127" s="31">
        <v>808</v>
      </c>
      <c r="D127" s="41">
        <v>1102</v>
      </c>
      <c r="E127" s="41" t="s">
        <v>44</v>
      </c>
      <c r="F127" s="41"/>
      <c r="G127" s="67">
        <f t="shared" si="63"/>
        <v>12</v>
      </c>
      <c r="H127" s="42">
        <f t="shared" si="63"/>
        <v>12</v>
      </c>
      <c r="I127" s="42">
        <f t="shared" si="63"/>
        <v>12</v>
      </c>
      <c r="J127" s="42">
        <f t="shared" si="63"/>
        <v>12</v>
      </c>
      <c r="K127" s="42">
        <f t="shared" si="63"/>
        <v>12</v>
      </c>
      <c r="L127" s="42">
        <f t="shared" si="63"/>
        <v>12</v>
      </c>
      <c r="M127" s="42">
        <f t="shared" si="63"/>
        <v>12</v>
      </c>
      <c r="N127" s="42">
        <f t="shared" si="63"/>
        <v>12</v>
      </c>
      <c r="O127" s="42">
        <f t="shared" si="63"/>
        <v>12</v>
      </c>
      <c r="P127" s="42">
        <f t="shared" si="63"/>
        <v>12</v>
      </c>
      <c r="Q127" s="42">
        <f t="shared" si="63"/>
        <v>12</v>
      </c>
      <c r="R127" s="40">
        <f t="shared" si="63"/>
        <v>12</v>
      </c>
    </row>
    <row r="128" spans="1:18" ht="26.25" customHeight="1">
      <c r="A128" s="3">
        <v>119</v>
      </c>
      <c r="B128" s="8" t="s">
        <v>77</v>
      </c>
      <c r="C128" s="31">
        <v>808</v>
      </c>
      <c r="D128" s="41">
        <v>1102</v>
      </c>
      <c r="E128" s="41" t="s">
        <v>52</v>
      </c>
      <c r="F128" s="41"/>
      <c r="G128" s="67">
        <f t="shared" si="63"/>
        <v>12</v>
      </c>
      <c r="H128" s="42">
        <f t="shared" si="63"/>
        <v>12</v>
      </c>
      <c r="I128" s="42">
        <f t="shared" si="63"/>
        <v>12</v>
      </c>
      <c r="J128" s="42">
        <f t="shared" si="63"/>
        <v>12</v>
      </c>
      <c r="K128" s="42">
        <f t="shared" si="63"/>
        <v>12</v>
      </c>
      <c r="L128" s="42">
        <f t="shared" si="63"/>
        <v>12</v>
      </c>
      <c r="M128" s="42">
        <f t="shared" si="63"/>
        <v>12</v>
      </c>
      <c r="N128" s="42">
        <f t="shared" si="63"/>
        <v>12</v>
      </c>
      <c r="O128" s="42">
        <f t="shared" si="63"/>
        <v>12</v>
      </c>
      <c r="P128" s="42">
        <f t="shared" si="63"/>
        <v>12</v>
      </c>
      <c r="Q128" s="42">
        <f t="shared" si="63"/>
        <v>12</v>
      </c>
      <c r="R128" s="40">
        <f t="shared" si="63"/>
        <v>12</v>
      </c>
    </row>
    <row r="129" spans="1:18">
      <c r="A129" s="5">
        <v>120</v>
      </c>
      <c r="B129" s="8" t="s">
        <v>57</v>
      </c>
      <c r="C129" s="31">
        <v>808</v>
      </c>
      <c r="D129" s="41">
        <v>1102</v>
      </c>
      <c r="E129" s="41" t="s">
        <v>52</v>
      </c>
      <c r="F129" s="41">
        <v>200</v>
      </c>
      <c r="G129" s="67">
        <f t="shared" si="63"/>
        <v>12</v>
      </c>
      <c r="H129" s="42">
        <f t="shared" si="63"/>
        <v>12</v>
      </c>
      <c r="I129" s="42">
        <f t="shared" si="63"/>
        <v>12</v>
      </c>
      <c r="J129" s="42">
        <f t="shared" si="63"/>
        <v>12</v>
      </c>
      <c r="K129" s="42">
        <f t="shared" si="63"/>
        <v>12</v>
      </c>
      <c r="L129" s="42">
        <f t="shared" si="63"/>
        <v>12</v>
      </c>
      <c r="M129" s="42">
        <f t="shared" si="63"/>
        <v>12</v>
      </c>
      <c r="N129" s="42">
        <f t="shared" si="63"/>
        <v>12</v>
      </c>
      <c r="O129" s="42">
        <f t="shared" si="63"/>
        <v>12</v>
      </c>
      <c r="P129" s="42">
        <f t="shared" si="63"/>
        <v>12</v>
      </c>
      <c r="Q129" s="42">
        <f t="shared" si="63"/>
        <v>12</v>
      </c>
      <c r="R129" s="40">
        <f t="shared" si="63"/>
        <v>12</v>
      </c>
    </row>
    <row r="130" spans="1:18" ht="14.25" customHeight="1">
      <c r="A130" s="7">
        <v>121</v>
      </c>
      <c r="B130" s="9" t="s">
        <v>7</v>
      </c>
      <c r="C130" s="58">
        <v>808</v>
      </c>
      <c r="D130" s="43">
        <v>1102</v>
      </c>
      <c r="E130" s="43" t="s">
        <v>52</v>
      </c>
      <c r="F130" s="43">
        <v>240</v>
      </c>
      <c r="G130" s="68">
        <v>12</v>
      </c>
      <c r="H130" s="44">
        <v>12</v>
      </c>
      <c r="I130" s="44">
        <v>12</v>
      </c>
      <c r="J130" s="44">
        <v>12</v>
      </c>
      <c r="K130" s="44">
        <v>12</v>
      </c>
      <c r="L130" s="44">
        <v>12</v>
      </c>
      <c r="M130" s="44">
        <v>12</v>
      </c>
      <c r="N130" s="44">
        <v>12</v>
      </c>
      <c r="O130" s="44">
        <v>12</v>
      </c>
      <c r="P130" s="44">
        <v>12</v>
      </c>
      <c r="Q130" s="44">
        <v>12</v>
      </c>
      <c r="R130" s="47">
        <v>12</v>
      </c>
    </row>
    <row r="131" spans="1:18">
      <c r="A131" s="7">
        <v>122</v>
      </c>
      <c r="B131" s="12" t="s">
        <v>67</v>
      </c>
      <c r="C131" s="31"/>
      <c r="D131" s="41"/>
      <c r="E131" s="41"/>
      <c r="F131" s="41"/>
      <c r="G131" s="72">
        <v>0</v>
      </c>
      <c r="H131" s="40">
        <v>204</v>
      </c>
      <c r="I131" s="40"/>
      <c r="J131" s="40"/>
      <c r="K131" s="40"/>
      <c r="L131" s="40"/>
      <c r="M131" s="40"/>
      <c r="N131" s="40"/>
      <c r="O131" s="40"/>
      <c r="P131" s="40"/>
      <c r="Q131" s="40"/>
      <c r="R131" s="40">
        <v>412.3</v>
      </c>
    </row>
    <row r="132" spans="1:18">
      <c r="A132" s="7">
        <f>A131+1</f>
        <v>123</v>
      </c>
      <c r="B132" s="4" t="s">
        <v>66</v>
      </c>
      <c r="C132" s="35"/>
      <c r="D132" s="35"/>
      <c r="E132" s="35"/>
      <c r="F132" s="35"/>
      <c r="G132" s="73">
        <f>G11+G47+G65+G81+G111+G117+G124+G56</f>
        <v>9065</v>
      </c>
      <c r="H132" s="37">
        <f>H11+H47+H65+H81+H111+H117+H124+H56+H131</f>
        <v>8556.2999999999993</v>
      </c>
      <c r="I132" s="37">
        <f t="shared" ref="I132:Q132" si="64">I11+I47+I65+I81+I111+I117+I124+I56</f>
        <v>2444.6</v>
      </c>
      <c r="J132" s="37">
        <f t="shared" si="64"/>
        <v>2444.6</v>
      </c>
      <c r="K132" s="37">
        <f t="shared" si="64"/>
        <v>2444.6</v>
      </c>
      <c r="L132" s="37">
        <f t="shared" si="64"/>
        <v>2444.6</v>
      </c>
      <c r="M132" s="37">
        <f t="shared" si="64"/>
        <v>2444.6</v>
      </c>
      <c r="N132" s="37">
        <f t="shared" si="64"/>
        <v>2444.6</v>
      </c>
      <c r="O132" s="37">
        <f t="shared" si="64"/>
        <v>2444.6</v>
      </c>
      <c r="P132" s="37">
        <f t="shared" si="64"/>
        <v>2444.6</v>
      </c>
      <c r="Q132" s="37">
        <f t="shared" si="64"/>
        <v>2444.6</v>
      </c>
      <c r="R132" s="37">
        <f>R11+R47+R65+R81+R111+R117+R124+R56+R131</f>
        <v>8710.0999999999985</v>
      </c>
    </row>
    <row r="133" spans="1:18">
      <c r="A133" s="16"/>
    </row>
  </sheetData>
  <mergeCells count="6">
    <mergeCell ref="E7:G7"/>
    <mergeCell ref="C1:R1"/>
    <mergeCell ref="C2:R2"/>
    <mergeCell ref="C3:R3"/>
    <mergeCell ref="C4:R4"/>
    <mergeCell ref="A6:R6"/>
  </mergeCells>
  <phoneticPr fontId="1" type="noConversion"/>
  <pageMargins left="0.39370078740157483" right="0.19685039370078741" top="0.19685039370078741" bottom="0.1968503937007874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2021-05-31T02:36:49Z</cp:lastPrinted>
  <dcterms:created xsi:type="dcterms:W3CDTF">2013-11-09T10:35:36Z</dcterms:created>
  <dcterms:modified xsi:type="dcterms:W3CDTF">2021-05-31T02:37:20Z</dcterms:modified>
</cp:coreProperties>
</file>