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50" windowHeight="86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'Лист1'!$E$1:$E$309</definedName>
    <definedName name="_xlnm.Print_Titles" localSheetId="0">'Лист1'!$7:$8</definedName>
    <definedName name="_xlnm.Print_Area" localSheetId="0">'Лист1'!$A$1:$I$139</definedName>
  </definedNames>
  <calcPr fullCalcOnLoad="1"/>
</workbook>
</file>

<file path=xl/sharedStrings.xml><?xml version="1.0" encoding="utf-8"?>
<sst xmlns="http://schemas.openxmlformats.org/spreadsheetml/2006/main" count="469" uniqueCount="146">
  <si>
    <t>2</t>
  </si>
  <si>
    <t>Раздел-подраздел</t>
  </si>
  <si>
    <t>3</t>
  </si>
  <si>
    <t>4</t>
  </si>
  <si>
    <t>5</t>
  </si>
  <si>
    <t>Целевая статья</t>
  </si>
  <si>
    <t>Вид расходов</t>
  </si>
  <si>
    <t>Наименование показателя бюджетной классификации</t>
  </si>
  <si>
    <t>Общегосударственные вопросы</t>
  </si>
  <si>
    <t>0100</t>
  </si>
  <si>
    <t/>
  </si>
  <si>
    <t>0102</t>
  </si>
  <si>
    <t>Глава муниципального образования</t>
  </si>
  <si>
    <t>0104</t>
  </si>
  <si>
    <t>0800</t>
  </si>
  <si>
    <t>Культура</t>
  </si>
  <si>
    <t>0801</t>
  </si>
  <si>
    <t>1100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</si>
  <si>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</si>
  <si>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</si>
  <si>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</si>
  <si>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</si>
  <si>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</si>
  <si>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</si>
  <si>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</si>
  <si>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</si>
  <si>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0503</t>
  </si>
  <si>
    <t>№ строки</t>
  </si>
  <si>
    <t>1</t>
  </si>
  <si>
    <t>сельского Совета депутатов</t>
  </si>
  <si>
    <t xml:space="preserve">к Решению Легостаевского  </t>
  </si>
  <si>
    <t>(тыс. руб.)</t>
  </si>
  <si>
    <t xml:space="preserve">        </t>
  </si>
  <si>
    <t>Физическая культура и спорт</t>
  </si>
  <si>
    <t xml:space="preserve">Социальная политика </t>
  </si>
  <si>
    <t>1000</t>
  </si>
  <si>
    <t>1001</t>
  </si>
  <si>
    <t xml:space="preserve">Культура, кинематография </t>
  </si>
  <si>
    <t>1102</t>
  </si>
  <si>
    <t>Массовый спорт</t>
  </si>
  <si>
    <t xml:space="preserve"> </t>
  </si>
  <si>
    <t>Резервный фонд</t>
  </si>
  <si>
    <t>0111</t>
  </si>
  <si>
    <t>0409</t>
  </si>
  <si>
    <t>Код ведомства</t>
  </si>
  <si>
    <t>6</t>
  </si>
  <si>
    <t>100</t>
  </si>
  <si>
    <t>808</t>
  </si>
  <si>
    <t>120</t>
  </si>
  <si>
    <t>Расходы на выплату персоналу государственных (муниципальных) органов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</si>
  <si>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</si>
  <si>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</si>
  <si>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</si>
  <si>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администрации Легостаевского сельского совета Новоселовского района</t>
  </si>
  <si>
    <t>Резервный фонд местной администрации в рамках непрограммных расходов администрации Легостаевского сельского совета Новоселовского района</t>
  </si>
  <si>
    <t>Иные бюджетные ассигнования</t>
  </si>
  <si>
    <t>800</t>
  </si>
  <si>
    <t>Резервные средства</t>
  </si>
  <si>
    <t>870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</si>
  <si>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</si>
  <si>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</si>
  <si>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</si>
  <si>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500</t>
  </si>
  <si>
    <t>540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</si>
  <si>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</si>
  <si>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казанными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</si>
  <si>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</si>
  <si>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Непрограммные расходы администрации Легостаевского сельского совета  Новоселовского района</t>
  </si>
  <si>
    <t>Непрограммные расходы администрации Легостаевского сельского совета Новоселовского района</t>
  </si>
  <si>
    <t>310</t>
  </si>
  <si>
    <t>Мероприятия в области спорта и физической культуры в рамках непрограммных расходов администрации Легостаевского сельского совета Новоселовского района</t>
  </si>
  <si>
    <t>Иные мюжбюджетные трансферты</t>
  </si>
  <si>
    <t>Выплаты пенсии за выслугу лет лицам, замещавшим должности муниципальной службы в муниципальном образовании в рамках непрограмных расходов администрации Легостаевского сельсовета Новоселовского района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</si>
  <si>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Легостаевского сельсовета Новоселовского района</t>
  </si>
  <si>
    <t>Администрация Легостаевского сельсовета Новоселовского района Красноярского края</t>
  </si>
  <si>
    <t>7810000530</t>
  </si>
  <si>
    <t>7810000000</t>
  </si>
  <si>
    <t>7800000000</t>
  </si>
  <si>
    <t>7810000510</t>
  </si>
  <si>
    <t>7810075140</t>
  </si>
  <si>
    <t>7810000550</t>
  </si>
  <si>
    <t>7810051180</t>
  </si>
  <si>
    <t>0200000000</t>
  </si>
  <si>
    <t>7810000560</t>
  </si>
  <si>
    <t>7810087010</t>
  </si>
  <si>
    <t>0310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</si>
  <si>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</si>
  <si>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</si>
  <si>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</si>
  <si>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Закупка товаров, работ и услуг для обеспечения государственных (муниципальных) нужд</t>
  </si>
  <si>
    <t>Осуществление государственных полномочий по созданию и обеспечению деятельности административных комиссий в рамках непрограмных расходов администрации Легостаевского сельсовета</t>
  </si>
  <si>
    <t>7810091340</t>
  </si>
  <si>
    <t>0106</t>
  </si>
  <si>
    <t>7810081140</t>
  </si>
  <si>
    <t>Межбюджетные трансферты бюджета муниципальных районов из бюджетов поселений по осуществлению внешнего финансового контроля в рамках непрограммных расходов администрации Легостаевского сельсовета</t>
  </si>
  <si>
    <t>7810000460</t>
  </si>
  <si>
    <t>Иные межбюджетные трансферты</t>
  </si>
  <si>
    <t>0100000000</t>
  </si>
  <si>
    <t xml:space="preserve">Оценка недвижимости, признание прав и регулирования отношений по государственной собственности администрации Легостаевского сельсовета в рамках непрограммных расходов администрации Легостаевского сельсовета Новоселовского района  </t>
  </si>
  <si>
    <t>0220000000</t>
  </si>
  <si>
    <t>0220086010</t>
  </si>
  <si>
    <t>0210000000</t>
  </si>
  <si>
    <t>0210085010</t>
  </si>
  <si>
    <t>0210085030</t>
  </si>
  <si>
    <t>0210085040</t>
  </si>
  <si>
    <t>0210085050</t>
  </si>
  <si>
    <t xml:space="preserve">Иные межбюджетные трансферты бюджетам муниципальных районов из бюджетов поселений по созданию условий для организации досуга и обеспечению жителей сельского поселения услугами организаций культуры в рамках непрограммных расходов </t>
  </si>
  <si>
    <t>0100085060</t>
  </si>
  <si>
    <t xml:space="preserve">Обеспечение пожарной безопасности на территории Легостаевского сельсовета  в рамках отдельного мероприятия муниципальной программы Легостаевского сельсовета "Обеспечение пожарной безопасности на территории Легостаевского сельсовета на 2019-2021 годы" </t>
  </si>
  <si>
    <t>Муниципальная программа Легостаевского сельсовета "Обеспечение пожарной безопасности на территории Легостаевского сельсовета на 2019-2021 годы"</t>
  </si>
  <si>
    <t xml:space="preserve">Муниципальная программа Легостаевского сельсовета "Жизнеобеспечение территории Легостаевского сельсовета на 2019-2021 годы" </t>
  </si>
  <si>
    <t>Подпрограмма "Содержание и ремонт внутрипоселенческих дорог Легостаевского сельсовета на 2019-2021 годы"</t>
  </si>
  <si>
    <t xml:space="preserve">Содержание автомобильных дорог общего пользования местного значения городских округов, городских и сельских поселений в рамках подрограммы "Содержание и ремонт внутрипоселенческих дорог Легостаевского сельсовета на 2019-2021 годы" муниципальной программы Легостаевского сельсовета "Жизнеобеспечение территории Легостаевского сельсовета на 2019-2021 годы" </t>
  </si>
  <si>
    <t>Подпрограмма "Благоустройство территории Легостаевского сельсовета на 2019- 2021 годы"</t>
  </si>
  <si>
    <t xml:space="preserve">Уличное освещение в рамках подпрограммы "Благоустройство территории Легостаевского сельсовета на 2019- 2021 годы" муниципальной программы "Жизнеобеспечение территории Легостаевского сельсовета на 2019-2021 годы" </t>
  </si>
  <si>
    <t xml:space="preserve">Организация утилизации и переработки бытовых и промышленных отходов в рамках подпрограммы "Благоустройство территории Легостаевского сельсовета на 2019- 2021 годы" муниципальной программы "Жизнеобеспечение территории Легостаевского сельсовета на 2019-2021 годы" </t>
  </si>
  <si>
    <t>Проведение просветительской работы среди населения в рамках подпрограммы "Благоустройство территории Легостаевского сельсовета на 2019- 2021 годы" муниципальной программы "Жизнеобеспечение территории Легостаевского сельсовета на 2019-2021 годы"</t>
  </si>
  <si>
    <t xml:space="preserve">Прочие мероприятия по благоустройству  поселений в рамках подпрограммы "Благоустройство территории Легостаевского сельсовета на 2019- 2021 годы" муниципальной программы "Жизнеобеспечение территории Легостаевского сельсовета на 2019-2021 годы" </t>
  </si>
  <si>
    <t>01000S4120</t>
  </si>
  <si>
    <t>02200S5080</t>
  </si>
  <si>
    <t>Софинансирование содержания автомобильных дорог общего пользования местного значения в рамках подпрограммы "Содержание и ремонт внутри поселенческих дорог Легостаевского сельсовета на 2019-2021 годы муниципальной программы Легостаевского сельсовета "Жизнеобеспечение территории Легостаевского сельсовета на 2019-2021 годы"</t>
  </si>
  <si>
    <t>Уплата налогов,сборов и иных платежей.</t>
  </si>
  <si>
    <t>850</t>
  </si>
  <si>
    <t>от ______ №______</t>
  </si>
  <si>
    <t xml:space="preserve">Мероприятий по обеспечение первичных мер пожарной безопасности на территории Легостаевского сельсовета  в рамках отдельного мероприятия муниципальной программы Легостаевского сельсовета "Обеспечение пожарной безопасности на территории Легостаевского сельсовета на 2019-2021 годы" </t>
  </si>
  <si>
    <t>уточненный план</t>
  </si>
  <si>
    <t>кассовое исполнение</t>
  </si>
  <si>
    <t>процент исполнения</t>
  </si>
  <si>
    <t>Приложение 4</t>
  </si>
  <si>
    <t>Реализация мероприятий напраленных на повышение безопасности дорожного движения, за счет средств дорожного фонда Красноярского края, в рамках подпрограммы "Содержание и ремонт внутри поселенческих дорог Легостаевского сельсовета на 2020-2022 годы" муниципальной программы Легостаевского сельсовета "Жизнеобеспечение территории Легостаевского сельсовета на 2020-2022 годы"</t>
  </si>
  <si>
    <t>022R310601</t>
  </si>
  <si>
    <t>02200S5090</t>
  </si>
  <si>
    <t>Ремонт автомобильных дорог  общего пользования местного значения за счет средств дорожного фонда Красноярского края в рамках непрограммных расходов администрации Легостаевского сельсовета</t>
  </si>
  <si>
    <t>0501</t>
  </si>
  <si>
    <t>Содержание и ремонт муниципального имущества в жилых помещениях расположенных на территории Легостаевского сельсовета в рамках непрограммных расходов администрации Легостаевского сельсовета</t>
  </si>
  <si>
    <t>7810091350</t>
  </si>
  <si>
    <t>0210077450</t>
  </si>
  <si>
    <t>Ограждение кладбища за счет средств налогового потенциала в рамках подпрограммы "Благоустройство территории Легостаевского сельсовета на 2020-2022 годы" муниципальной программы "Жизнеобеспечение территории Легостаевского сельсовета на 2020-2022 годы"</t>
  </si>
  <si>
    <t>0210085020</t>
  </si>
  <si>
    <t>Организация и содержание мест захоронения в рамках подпрограммы "Благоустройство территории Легостаевского сельсовета на 2021-2023 годы" муниципальной программы "Жизнеобеспечение территории Легостаевского сельсовета на 2021-2023 годы"</t>
  </si>
  <si>
    <t>02100850220</t>
  </si>
  <si>
    <t>Мероприятия, направленные на поддержку местных инициатив</t>
  </si>
  <si>
    <t>02100S6410</t>
  </si>
  <si>
    <t>Реализация проектов по решению вопросов местного значения сельских поселений в рамках непрограммных расходов администрации Легостаевского сельсовета</t>
  </si>
  <si>
    <t>02100S7490</t>
  </si>
  <si>
    <t>Ведомственная структура расходов бюджета на 2021год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</si>
</sst>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\ 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Times New Roman Cyr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name val="Arial Cyr"/>
      <family val="0"/>
    </font>
    <font>
      <b/>
      <sz val="14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1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49" fontId="24" fillId="0" borderId="10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173" fontId="2" fillId="0" borderId="10" xfId="0" applyNumberFormat="1" applyFont="1" applyFill="1" applyBorder="1" applyAlignment="1">
      <alignment horizontal="center" vertical="top"/>
    </xf>
    <xf numFmtId="4" fontId="0" fillId="0" borderId="0" xfId="0" applyNumberFormat="1" applyFont="1" applyAlignment="1">
      <alignment horizontal="center" vertical="top"/>
    </xf>
    <xf numFmtId="173" fontId="0" fillId="0" borderId="0" xfId="0" applyNumberFormat="1" applyFont="1" applyAlignment="1">
      <alignment horizontal="center" vertical="top"/>
    </xf>
    <xf numFmtId="173" fontId="1" fillId="0" borderId="10" xfId="0" applyNumberFormat="1" applyFont="1" applyFill="1" applyBorder="1" applyAlignment="1">
      <alignment horizontal="center" vertical="top"/>
    </xf>
    <xf numFmtId="173" fontId="2" fillId="32" borderId="10" xfId="0" applyNumberFormat="1" applyFont="1" applyFill="1" applyBorder="1" applyAlignment="1">
      <alignment horizontal="center" vertical="top"/>
    </xf>
    <xf numFmtId="173" fontId="1" fillId="33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2" fillId="32" borderId="10" xfId="0" applyNumberFormat="1" applyFont="1" applyFill="1" applyBorder="1" applyAlignment="1">
      <alignment horizontal="center" vertical="top"/>
    </xf>
    <xf numFmtId="49" fontId="1" fillId="32" borderId="10" xfId="0" applyNumberFormat="1" applyFont="1" applyFill="1" applyBorder="1" applyAlignment="1">
      <alignment horizontal="center" vertical="top"/>
    </xf>
    <xf numFmtId="0" fontId="0" fillId="32" borderId="0" xfId="0" applyFont="1" applyFill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172" fontId="1" fillId="0" borderId="0" xfId="0" applyNumberFormat="1" applyFont="1" applyFill="1" applyAlignment="1">
      <alignment horizontal="center" vertical="top"/>
    </xf>
    <xf numFmtId="172" fontId="1" fillId="0" borderId="0" xfId="0" applyNumberFormat="1" applyFont="1" applyFill="1" applyAlignment="1">
      <alignment horizontal="center" vertical="top" wrapText="1"/>
    </xf>
    <xf numFmtId="172" fontId="2" fillId="0" borderId="0" xfId="0" applyNumberFormat="1" applyFont="1" applyFill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28" fillId="0" borderId="0" xfId="0" applyFont="1" applyFill="1" applyAlignment="1">
      <alignment horizontal="center" vertical="top" wrapText="1"/>
    </xf>
    <xf numFmtId="49" fontId="24" fillId="0" borderId="15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9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5.875" style="18" customWidth="1"/>
    <col min="2" max="2" width="72.875" style="39" customWidth="1"/>
    <col min="3" max="3" width="8.875" style="14" customWidth="1"/>
    <col min="4" max="4" width="10.00390625" style="14" customWidth="1"/>
    <col min="5" max="5" width="10.875" style="14" customWidth="1"/>
    <col min="6" max="6" width="9.00390625" style="14" customWidth="1"/>
    <col min="7" max="7" width="10.875" style="18" customWidth="1"/>
    <col min="8" max="8" width="11.125" style="14" customWidth="1"/>
    <col min="9" max="9" width="10.625" style="14" customWidth="1"/>
    <col min="10" max="16384" width="9.125" style="14" customWidth="1"/>
  </cols>
  <sheetData>
    <row r="1" spans="5:9" ht="13.5" customHeight="1">
      <c r="E1" s="7" t="s">
        <v>128</v>
      </c>
      <c r="F1" s="7"/>
      <c r="G1" s="7"/>
      <c r="H1" s="7"/>
      <c r="I1" s="7"/>
    </row>
    <row r="2" spans="5:9" ht="13.5" customHeight="1">
      <c r="E2" s="7" t="s">
        <v>30</v>
      </c>
      <c r="F2" s="7"/>
      <c r="G2" s="7"/>
      <c r="H2" s="7"/>
      <c r="I2" s="7"/>
    </row>
    <row r="3" spans="5:9" ht="13.5" customHeight="1">
      <c r="E3" s="7" t="s">
        <v>29</v>
      </c>
      <c r="F3" s="7"/>
      <c r="G3" s="7"/>
      <c r="H3" s="7"/>
      <c r="I3" s="7"/>
    </row>
    <row r="4" spans="2:9" ht="13.5" customHeight="1">
      <c r="B4" s="39" t="s">
        <v>32</v>
      </c>
      <c r="E4" s="7" t="s">
        <v>123</v>
      </c>
      <c r="F4" s="7"/>
      <c r="G4" s="7"/>
      <c r="H4" s="7"/>
      <c r="I4" s="7"/>
    </row>
    <row r="5" spans="1:7" ht="18.75" customHeight="1">
      <c r="A5" s="54" t="s">
        <v>145</v>
      </c>
      <c r="B5" s="54"/>
      <c r="C5" s="54"/>
      <c r="D5" s="54"/>
      <c r="E5" s="54"/>
      <c r="F5" s="54"/>
      <c r="G5" s="54"/>
    </row>
    <row r="6" spans="2:7" ht="15.75" customHeight="1">
      <c r="B6" s="40"/>
      <c r="C6" s="15"/>
      <c r="D6" s="15"/>
      <c r="E6" s="15"/>
      <c r="F6" s="15"/>
      <c r="G6" s="19" t="s">
        <v>31</v>
      </c>
    </row>
    <row r="7" spans="1:9" ht="27.75" customHeight="1">
      <c r="A7" s="13" t="s">
        <v>27</v>
      </c>
      <c r="B7" s="55" t="s">
        <v>7</v>
      </c>
      <c r="C7" s="55" t="s">
        <v>44</v>
      </c>
      <c r="D7" s="55" t="s">
        <v>1</v>
      </c>
      <c r="E7" s="55" t="s">
        <v>5</v>
      </c>
      <c r="F7" s="55" t="s">
        <v>6</v>
      </c>
      <c r="G7" s="55" t="s">
        <v>125</v>
      </c>
      <c r="H7" s="55" t="s">
        <v>126</v>
      </c>
      <c r="I7" s="55" t="s">
        <v>127</v>
      </c>
    </row>
    <row r="8" spans="1:9" s="59" customFormat="1" ht="12.75" customHeight="1">
      <c r="A8" s="56"/>
      <c r="B8" s="57" t="s">
        <v>28</v>
      </c>
      <c r="C8" s="57" t="s">
        <v>0</v>
      </c>
      <c r="D8" s="57" t="s">
        <v>2</v>
      </c>
      <c r="E8" s="57" t="s">
        <v>3</v>
      </c>
      <c r="F8" s="57" t="s">
        <v>4</v>
      </c>
      <c r="G8" s="57" t="s">
        <v>45</v>
      </c>
      <c r="H8" s="58">
        <v>7</v>
      </c>
      <c r="I8" s="58">
        <v>8</v>
      </c>
    </row>
    <row r="9" spans="1:9" ht="15" customHeight="1">
      <c r="A9" s="8">
        <v>1</v>
      </c>
      <c r="B9" s="9" t="s">
        <v>74</v>
      </c>
      <c r="C9" s="16" t="s">
        <v>47</v>
      </c>
      <c r="D9" s="16"/>
      <c r="E9" s="16"/>
      <c r="F9" s="16"/>
      <c r="G9" s="16"/>
      <c r="H9" s="20"/>
      <c r="I9" s="20"/>
    </row>
    <row r="10" spans="1:9" ht="12.75">
      <c r="A10" s="8">
        <v>2</v>
      </c>
      <c r="B10" s="41" t="s">
        <v>8</v>
      </c>
      <c r="C10" s="1">
        <v>808</v>
      </c>
      <c r="D10" s="21" t="s">
        <v>9</v>
      </c>
      <c r="E10" s="22" t="s">
        <v>10</v>
      </c>
      <c r="F10" s="22" t="s">
        <v>10</v>
      </c>
      <c r="G10" s="23">
        <f>G11+G17+G44+G39</f>
        <v>3709</v>
      </c>
      <c r="H10" s="23">
        <f>H11+H17+H44+H39</f>
        <v>3432.8999999999996</v>
      </c>
      <c r="I10" s="23">
        <f>H10/G10*100</f>
        <v>92.55594499865192</v>
      </c>
    </row>
    <row r="11" spans="1:10" ht="26.25" customHeight="1">
      <c r="A11" s="8">
        <v>3</v>
      </c>
      <c r="B11" s="41" t="s">
        <v>19</v>
      </c>
      <c r="C11" s="1">
        <v>808</v>
      </c>
      <c r="D11" s="21" t="s">
        <v>11</v>
      </c>
      <c r="E11" s="22" t="s">
        <v>10</v>
      </c>
      <c r="F11" s="22" t="s">
        <v>10</v>
      </c>
      <c r="G11" s="23">
        <v>940</v>
      </c>
      <c r="H11" s="23">
        <v>931.7</v>
      </c>
      <c r="I11" s="23">
        <f aca="true" t="shared" si="0" ref="I11:I65">H11/G11*100</f>
        <v>99.11702127659575</v>
      </c>
      <c r="J11" s="24"/>
    </row>
    <row r="12" spans="1:9" ht="25.5">
      <c r="A12" s="8">
        <v>4</v>
      </c>
      <c r="B12" s="42" t="s">
        <v>67</v>
      </c>
      <c r="C12" s="2">
        <v>808</v>
      </c>
      <c r="D12" s="22" t="s">
        <v>11</v>
      </c>
      <c r="E12" s="22" t="s">
        <v>77</v>
      </c>
      <c r="F12" s="22"/>
      <c r="G12" s="23">
        <v>940</v>
      </c>
      <c r="H12" s="23">
        <v>931.7</v>
      </c>
      <c r="I12" s="23">
        <f t="shared" si="0"/>
        <v>99.11702127659575</v>
      </c>
    </row>
    <row r="13" spans="1:9" ht="14.25" customHeight="1">
      <c r="A13" s="8">
        <v>5</v>
      </c>
      <c r="B13" s="42" t="s">
        <v>53</v>
      </c>
      <c r="C13" s="2">
        <v>808</v>
      </c>
      <c r="D13" s="22" t="s">
        <v>11</v>
      </c>
      <c r="E13" s="22" t="s">
        <v>76</v>
      </c>
      <c r="F13" s="22" t="s">
        <v>10</v>
      </c>
      <c r="G13" s="23">
        <v>940</v>
      </c>
      <c r="H13" s="23">
        <v>931.7</v>
      </c>
      <c r="I13" s="23">
        <f t="shared" si="0"/>
        <v>99.11702127659575</v>
      </c>
    </row>
    <row r="14" spans="1:9" ht="12.75">
      <c r="A14" s="8">
        <v>6</v>
      </c>
      <c r="B14" s="42" t="s">
        <v>12</v>
      </c>
      <c r="C14" s="2">
        <v>808</v>
      </c>
      <c r="D14" s="22" t="s">
        <v>11</v>
      </c>
      <c r="E14" s="22" t="s">
        <v>75</v>
      </c>
      <c r="F14" s="22"/>
      <c r="G14" s="23">
        <v>940</v>
      </c>
      <c r="H14" s="23">
        <v>931.7</v>
      </c>
      <c r="I14" s="23">
        <f t="shared" si="0"/>
        <v>99.11702127659575</v>
      </c>
    </row>
    <row r="15" spans="1:9" ht="39" customHeight="1">
      <c r="A15" s="8">
        <v>7</v>
      </c>
      <c r="B15" s="42" t="s">
        <v>65</v>
      </c>
      <c r="C15" s="2">
        <v>808</v>
      </c>
      <c r="D15" s="22" t="s">
        <v>11</v>
      </c>
      <c r="E15" s="22" t="s">
        <v>75</v>
      </c>
      <c r="F15" s="22" t="s">
        <v>46</v>
      </c>
      <c r="G15" s="23">
        <v>940</v>
      </c>
      <c r="H15" s="23">
        <v>931.7</v>
      </c>
      <c r="I15" s="23">
        <f t="shared" si="0"/>
        <v>99.11702127659575</v>
      </c>
    </row>
    <row r="16" spans="1:9" ht="14.25" customHeight="1">
      <c r="A16" s="8">
        <v>8</v>
      </c>
      <c r="B16" s="42" t="s">
        <v>66</v>
      </c>
      <c r="C16" s="2">
        <v>808</v>
      </c>
      <c r="D16" s="22" t="s">
        <v>11</v>
      </c>
      <c r="E16" s="22" t="s">
        <v>75</v>
      </c>
      <c r="F16" s="22" t="s">
        <v>48</v>
      </c>
      <c r="G16" s="23">
        <v>940</v>
      </c>
      <c r="H16" s="23">
        <v>931.7</v>
      </c>
      <c r="I16" s="23">
        <f t="shared" si="0"/>
        <v>99.11702127659575</v>
      </c>
    </row>
    <row r="17" spans="1:12" ht="37.5" customHeight="1">
      <c r="A17" s="8">
        <v>9</v>
      </c>
      <c r="B17" s="41" t="s">
        <v>20</v>
      </c>
      <c r="C17" s="1">
        <v>808</v>
      </c>
      <c r="D17" s="21" t="s">
        <v>13</v>
      </c>
      <c r="E17" s="22" t="s">
        <v>10</v>
      </c>
      <c r="F17" s="22" t="s">
        <v>10</v>
      </c>
      <c r="G17" s="23">
        <f>G18</f>
        <v>2763.8</v>
      </c>
      <c r="H17" s="23">
        <f>H18</f>
        <v>2501</v>
      </c>
      <c r="I17" s="23">
        <f t="shared" si="0"/>
        <v>90.49135248570808</v>
      </c>
      <c r="L17" s="25"/>
    </row>
    <row r="18" spans="1:9" ht="25.5" customHeight="1">
      <c r="A18" s="8">
        <v>10</v>
      </c>
      <c r="B18" s="42" t="s">
        <v>67</v>
      </c>
      <c r="C18" s="1">
        <v>808</v>
      </c>
      <c r="D18" s="21" t="s">
        <v>13</v>
      </c>
      <c r="E18" s="22" t="s">
        <v>77</v>
      </c>
      <c r="F18" s="22"/>
      <c r="G18" s="23">
        <f>G19</f>
        <v>2763.8</v>
      </c>
      <c r="H18" s="23">
        <f>H19</f>
        <v>2501</v>
      </c>
      <c r="I18" s="23">
        <f t="shared" si="0"/>
        <v>90.49135248570808</v>
      </c>
    </row>
    <row r="19" spans="1:9" ht="13.5" customHeight="1">
      <c r="A19" s="8">
        <v>11</v>
      </c>
      <c r="B19" s="42" t="s">
        <v>53</v>
      </c>
      <c r="C19" s="1">
        <v>808</v>
      </c>
      <c r="D19" s="21" t="s">
        <v>13</v>
      </c>
      <c r="E19" s="22" t="s">
        <v>76</v>
      </c>
      <c r="F19" s="22"/>
      <c r="G19" s="23">
        <f>G20+G27+G34</f>
        <v>2763.8</v>
      </c>
      <c r="H19" s="23">
        <f>H20+H27+H34</f>
        <v>2501</v>
      </c>
      <c r="I19" s="23">
        <f>I20+I27+I34</f>
        <v>91.65536702459045</v>
      </c>
    </row>
    <row r="20" spans="1:9" ht="25.5" customHeight="1">
      <c r="A20" s="8">
        <v>12</v>
      </c>
      <c r="B20" s="42" t="s">
        <v>21</v>
      </c>
      <c r="C20" s="2">
        <v>808</v>
      </c>
      <c r="D20" s="22" t="s">
        <v>13</v>
      </c>
      <c r="E20" s="22" t="s">
        <v>78</v>
      </c>
      <c r="F20" s="22" t="s">
        <v>10</v>
      </c>
      <c r="G20" s="23">
        <f>G21+G23+G25</f>
        <v>2728.7000000000003</v>
      </c>
      <c r="H20" s="23">
        <f>H21+H23+H25</f>
        <v>2501</v>
      </c>
      <c r="I20" s="23">
        <f t="shared" si="0"/>
        <v>91.65536702459045</v>
      </c>
    </row>
    <row r="21" spans="1:9" ht="39.75" customHeight="1">
      <c r="A21" s="8">
        <v>13</v>
      </c>
      <c r="B21" s="42" t="s">
        <v>65</v>
      </c>
      <c r="C21" s="2">
        <v>808</v>
      </c>
      <c r="D21" s="22" t="s">
        <v>13</v>
      </c>
      <c r="E21" s="22" t="s">
        <v>78</v>
      </c>
      <c r="F21" s="22" t="s">
        <v>46</v>
      </c>
      <c r="G21" s="23">
        <f>G22</f>
        <v>2088.3</v>
      </c>
      <c r="H21" s="23">
        <f>H22</f>
        <v>2038.3</v>
      </c>
      <c r="I21" s="23">
        <f t="shared" si="0"/>
        <v>97.6057079921467</v>
      </c>
    </row>
    <row r="22" spans="1:9" ht="14.25" customHeight="1">
      <c r="A22" s="8">
        <v>14</v>
      </c>
      <c r="B22" s="42" t="s">
        <v>49</v>
      </c>
      <c r="C22" s="2">
        <v>808</v>
      </c>
      <c r="D22" s="22" t="s">
        <v>13</v>
      </c>
      <c r="E22" s="22" t="s">
        <v>78</v>
      </c>
      <c r="F22" s="22" t="s">
        <v>48</v>
      </c>
      <c r="G22" s="23">
        <v>2088.3</v>
      </c>
      <c r="H22" s="23">
        <v>2038.3</v>
      </c>
      <c r="I22" s="23">
        <f t="shared" si="0"/>
        <v>97.6057079921467</v>
      </c>
    </row>
    <row r="23" spans="1:9" ht="13.5" customHeight="1">
      <c r="A23" s="8">
        <v>15</v>
      </c>
      <c r="B23" s="42" t="s">
        <v>89</v>
      </c>
      <c r="C23" s="2">
        <v>808</v>
      </c>
      <c r="D23" s="22" t="s">
        <v>13</v>
      </c>
      <c r="E23" s="22" t="s">
        <v>78</v>
      </c>
      <c r="F23" s="22" t="s">
        <v>50</v>
      </c>
      <c r="G23" s="26">
        <f>G24</f>
        <v>636.4</v>
      </c>
      <c r="H23" s="26">
        <v>461.2</v>
      </c>
      <c r="I23" s="23">
        <f t="shared" si="0"/>
        <v>72.47014456316782</v>
      </c>
    </row>
    <row r="24" spans="1:9" ht="25.5">
      <c r="A24" s="8">
        <v>16</v>
      </c>
      <c r="B24" s="42" t="s">
        <v>51</v>
      </c>
      <c r="C24" s="2">
        <v>808</v>
      </c>
      <c r="D24" s="22" t="s">
        <v>13</v>
      </c>
      <c r="E24" s="22" t="s">
        <v>78</v>
      </c>
      <c r="F24" s="22" t="s">
        <v>52</v>
      </c>
      <c r="G24" s="26">
        <v>636.4</v>
      </c>
      <c r="H24" s="26">
        <v>461.2</v>
      </c>
      <c r="I24" s="23">
        <f t="shared" si="0"/>
        <v>72.47014456316782</v>
      </c>
    </row>
    <row r="25" spans="1:9" ht="12.75">
      <c r="A25" s="8">
        <v>17</v>
      </c>
      <c r="B25" s="43" t="s">
        <v>55</v>
      </c>
      <c r="C25" s="2">
        <v>808</v>
      </c>
      <c r="D25" s="22" t="s">
        <v>13</v>
      </c>
      <c r="E25" s="22" t="s">
        <v>78</v>
      </c>
      <c r="F25" s="22" t="s">
        <v>56</v>
      </c>
      <c r="G25" s="26">
        <v>4</v>
      </c>
      <c r="H25" s="26">
        <v>1.5</v>
      </c>
      <c r="I25" s="23">
        <f t="shared" si="0"/>
        <v>37.5</v>
      </c>
    </row>
    <row r="26" spans="1:9" ht="12.75">
      <c r="A26" s="8">
        <v>18</v>
      </c>
      <c r="B26" s="43" t="s">
        <v>121</v>
      </c>
      <c r="C26" s="2">
        <v>808</v>
      </c>
      <c r="D26" s="22" t="s">
        <v>13</v>
      </c>
      <c r="E26" s="22" t="s">
        <v>78</v>
      </c>
      <c r="F26" s="22" t="s">
        <v>122</v>
      </c>
      <c r="G26" s="26">
        <v>4</v>
      </c>
      <c r="H26" s="26">
        <v>1.5</v>
      </c>
      <c r="I26" s="23">
        <f t="shared" si="0"/>
        <v>37.5</v>
      </c>
    </row>
    <row r="27" spans="1:9" ht="25.5">
      <c r="A27" s="8">
        <v>19</v>
      </c>
      <c r="B27" s="42" t="s">
        <v>68</v>
      </c>
      <c r="C27" s="1">
        <v>808</v>
      </c>
      <c r="D27" s="21" t="s">
        <v>13</v>
      </c>
      <c r="E27" s="22" t="s">
        <v>77</v>
      </c>
      <c r="F27" s="22"/>
      <c r="G27" s="23">
        <f>G28</f>
        <v>3.0999999999999996</v>
      </c>
      <c r="H27" s="23">
        <v>0</v>
      </c>
      <c r="I27" s="23">
        <f t="shared" si="0"/>
        <v>0</v>
      </c>
    </row>
    <row r="28" spans="1:9" ht="12.75" customHeight="1">
      <c r="A28" s="8">
        <v>20</v>
      </c>
      <c r="B28" s="42" t="s">
        <v>53</v>
      </c>
      <c r="C28" s="1">
        <v>808</v>
      </c>
      <c r="D28" s="21" t="s">
        <v>13</v>
      </c>
      <c r="E28" s="22" t="s">
        <v>76</v>
      </c>
      <c r="F28" s="22"/>
      <c r="G28" s="23">
        <f>G29</f>
        <v>3.0999999999999996</v>
      </c>
      <c r="H28" s="23">
        <v>0</v>
      </c>
      <c r="I28" s="23">
        <f t="shared" si="0"/>
        <v>0</v>
      </c>
    </row>
    <row r="29" spans="1:9" ht="38.25" customHeight="1">
      <c r="A29" s="8">
        <v>21</v>
      </c>
      <c r="B29" s="42" t="s">
        <v>90</v>
      </c>
      <c r="C29" s="2">
        <v>808</v>
      </c>
      <c r="D29" s="22" t="s">
        <v>13</v>
      </c>
      <c r="E29" s="22" t="s">
        <v>79</v>
      </c>
      <c r="F29" s="22"/>
      <c r="G29" s="23">
        <f>G33+G31</f>
        <v>3.0999999999999996</v>
      </c>
      <c r="H29" s="23">
        <v>0</v>
      </c>
      <c r="I29" s="23">
        <f t="shared" si="0"/>
        <v>0</v>
      </c>
    </row>
    <row r="30" spans="1:9" ht="38.25" customHeight="1">
      <c r="A30" s="8">
        <v>22</v>
      </c>
      <c r="B30" s="42" t="s">
        <v>65</v>
      </c>
      <c r="C30" s="2">
        <v>808</v>
      </c>
      <c r="D30" s="22" t="s">
        <v>13</v>
      </c>
      <c r="E30" s="22" t="s">
        <v>79</v>
      </c>
      <c r="F30" s="22" t="s">
        <v>46</v>
      </c>
      <c r="G30" s="23">
        <v>2.3</v>
      </c>
      <c r="H30" s="27">
        <v>0</v>
      </c>
      <c r="I30" s="23">
        <f t="shared" si="0"/>
        <v>0</v>
      </c>
    </row>
    <row r="31" spans="1:9" ht="14.25" customHeight="1">
      <c r="A31" s="8">
        <v>23</v>
      </c>
      <c r="B31" s="42" t="s">
        <v>49</v>
      </c>
      <c r="C31" s="2">
        <v>808</v>
      </c>
      <c r="D31" s="22" t="s">
        <v>13</v>
      </c>
      <c r="E31" s="22" t="s">
        <v>79</v>
      </c>
      <c r="F31" s="22" t="s">
        <v>48</v>
      </c>
      <c r="G31" s="23">
        <v>2.3</v>
      </c>
      <c r="H31" s="27">
        <v>0</v>
      </c>
      <c r="I31" s="23">
        <f t="shared" si="0"/>
        <v>0</v>
      </c>
    </row>
    <row r="32" spans="1:9" ht="12.75" customHeight="1">
      <c r="A32" s="8">
        <v>24</v>
      </c>
      <c r="B32" s="42" t="s">
        <v>89</v>
      </c>
      <c r="C32" s="2">
        <v>808</v>
      </c>
      <c r="D32" s="22" t="s">
        <v>13</v>
      </c>
      <c r="E32" s="22" t="s">
        <v>79</v>
      </c>
      <c r="F32" s="22" t="s">
        <v>50</v>
      </c>
      <c r="G32" s="26">
        <f>G33</f>
        <v>0.8</v>
      </c>
      <c r="H32" s="26">
        <v>0</v>
      </c>
      <c r="I32" s="23">
        <f t="shared" si="0"/>
        <v>0</v>
      </c>
    </row>
    <row r="33" spans="1:9" ht="25.5">
      <c r="A33" s="8">
        <v>25</v>
      </c>
      <c r="B33" s="42" t="s">
        <v>51</v>
      </c>
      <c r="C33" s="2">
        <v>808</v>
      </c>
      <c r="D33" s="22" t="s">
        <v>13</v>
      </c>
      <c r="E33" s="22" t="s">
        <v>79</v>
      </c>
      <c r="F33" s="22" t="s">
        <v>52</v>
      </c>
      <c r="G33" s="26">
        <v>0.8</v>
      </c>
      <c r="H33" s="26">
        <v>0</v>
      </c>
      <c r="I33" s="23">
        <f t="shared" si="0"/>
        <v>0</v>
      </c>
    </row>
    <row r="34" spans="1:9" ht="25.5">
      <c r="A34" s="8">
        <v>26</v>
      </c>
      <c r="B34" s="42" t="s">
        <v>68</v>
      </c>
      <c r="C34" s="2">
        <v>808</v>
      </c>
      <c r="D34" s="22" t="s">
        <v>13</v>
      </c>
      <c r="E34" s="22" t="s">
        <v>77</v>
      </c>
      <c r="F34" s="22"/>
      <c r="G34" s="23">
        <v>32</v>
      </c>
      <c r="H34" s="23">
        <v>0</v>
      </c>
      <c r="I34" s="23">
        <f t="shared" si="0"/>
        <v>0</v>
      </c>
    </row>
    <row r="35" spans="1:9" ht="13.5" customHeight="1">
      <c r="A35" s="8">
        <v>27</v>
      </c>
      <c r="B35" s="42" t="s">
        <v>53</v>
      </c>
      <c r="C35" s="2">
        <v>808</v>
      </c>
      <c r="D35" s="22" t="s">
        <v>13</v>
      </c>
      <c r="E35" s="22" t="s">
        <v>76</v>
      </c>
      <c r="F35" s="22"/>
      <c r="G35" s="23">
        <v>32</v>
      </c>
      <c r="H35" s="23">
        <v>0</v>
      </c>
      <c r="I35" s="23">
        <f t="shared" si="0"/>
        <v>0</v>
      </c>
    </row>
    <row r="36" spans="1:9" ht="38.25" customHeight="1">
      <c r="A36" s="8">
        <v>28</v>
      </c>
      <c r="B36" s="42" t="s">
        <v>98</v>
      </c>
      <c r="C36" s="2">
        <v>808</v>
      </c>
      <c r="D36" s="22" t="s">
        <v>13</v>
      </c>
      <c r="E36" s="22" t="s">
        <v>91</v>
      </c>
      <c r="F36" s="22"/>
      <c r="G36" s="23">
        <v>32</v>
      </c>
      <c r="H36" s="23">
        <v>0</v>
      </c>
      <c r="I36" s="23">
        <f t="shared" si="0"/>
        <v>0</v>
      </c>
    </row>
    <row r="37" spans="1:9" ht="14.25" customHeight="1">
      <c r="A37" s="8">
        <v>29</v>
      </c>
      <c r="B37" s="42" t="s">
        <v>89</v>
      </c>
      <c r="C37" s="2">
        <v>808</v>
      </c>
      <c r="D37" s="22" t="s">
        <v>13</v>
      </c>
      <c r="E37" s="22" t="s">
        <v>91</v>
      </c>
      <c r="F37" s="22" t="s">
        <v>50</v>
      </c>
      <c r="G37" s="26">
        <v>32</v>
      </c>
      <c r="H37" s="26">
        <v>0</v>
      </c>
      <c r="I37" s="23">
        <f t="shared" si="0"/>
        <v>0</v>
      </c>
    </row>
    <row r="38" spans="1:9" ht="25.5">
      <c r="A38" s="8">
        <v>30</v>
      </c>
      <c r="B38" s="42" t="s">
        <v>51</v>
      </c>
      <c r="C38" s="2">
        <v>808</v>
      </c>
      <c r="D38" s="22" t="s">
        <v>13</v>
      </c>
      <c r="E38" s="22" t="s">
        <v>91</v>
      </c>
      <c r="F38" s="22" t="s">
        <v>52</v>
      </c>
      <c r="G38" s="26">
        <v>32</v>
      </c>
      <c r="H38" s="26">
        <v>0</v>
      </c>
      <c r="I38" s="23">
        <f t="shared" si="0"/>
        <v>0</v>
      </c>
    </row>
    <row r="39" spans="1:9" ht="25.5">
      <c r="A39" s="8">
        <v>31</v>
      </c>
      <c r="B39" s="42" t="s">
        <v>67</v>
      </c>
      <c r="C39" s="2">
        <v>808</v>
      </c>
      <c r="D39" s="22" t="s">
        <v>92</v>
      </c>
      <c r="E39" s="22" t="s">
        <v>77</v>
      </c>
      <c r="F39" s="22"/>
      <c r="G39" s="23">
        <v>0.2</v>
      </c>
      <c r="H39" s="23">
        <v>0.2</v>
      </c>
      <c r="I39" s="23">
        <f t="shared" si="0"/>
        <v>100</v>
      </c>
    </row>
    <row r="40" spans="1:9" ht="12.75" customHeight="1">
      <c r="A40" s="8">
        <v>32</v>
      </c>
      <c r="B40" s="42" t="s">
        <v>53</v>
      </c>
      <c r="C40" s="2">
        <v>808</v>
      </c>
      <c r="D40" s="22" t="s">
        <v>92</v>
      </c>
      <c r="E40" s="22" t="s">
        <v>76</v>
      </c>
      <c r="F40" s="22"/>
      <c r="G40" s="23">
        <v>0.2</v>
      </c>
      <c r="H40" s="23">
        <v>0.2</v>
      </c>
      <c r="I40" s="23">
        <f t="shared" si="0"/>
        <v>100</v>
      </c>
    </row>
    <row r="41" spans="1:9" ht="39" customHeight="1">
      <c r="A41" s="8">
        <v>33</v>
      </c>
      <c r="B41" s="42" t="s">
        <v>94</v>
      </c>
      <c r="C41" s="2">
        <v>808</v>
      </c>
      <c r="D41" s="22" t="s">
        <v>92</v>
      </c>
      <c r="E41" s="22" t="s">
        <v>93</v>
      </c>
      <c r="F41" s="22"/>
      <c r="G41" s="23">
        <v>0.2</v>
      </c>
      <c r="H41" s="23">
        <v>0.2</v>
      </c>
      <c r="I41" s="23">
        <f t="shared" si="0"/>
        <v>100</v>
      </c>
    </row>
    <row r="42" spans="1:9" ht="12.75">
      <c r="A42" s="8">
        <v>34</v>
      </c>
      <c r="B42" s="42" t="s">
        <v>64</v>
      </c>
      <c r="C42" s="2">
        <v>808</v>
      </c>
      <c r="D42" s="22" t="s">
        <v>92</v>
      </c>
      <c r="E42" s="22" t="s">
        <v>93</v>
      </c>
      <c r="F42" s="22" t="s">
        <v>62</v>
      </c>
      <c r="G42" s="26">
        <v>0.2</v>
      </c>
      <c r="H42" s="26">
        <v>0.2</v>
      </c>
      <c r="I42" s="23">
        <f t="shared" si="0"/>
        <v>100</v>
      </c>
    </row>
    <row r="43" spans="1:9" ht="12.75">
      <c r="A43" s="8">
        <v>35</v>
      </c>
      <c r="B43" s="42" t="s">
        <v>71</v>
      </c>
      <c r="C43" s="2">
        <v>808</v>
      </c>
      <c r="D43" s="22" t="s">
        <v>92</v>
      </c>
      <c r="E43" s="22" t="s">
        <v>93</v>
      </c>
      <c r="F43" s="22" t="s">
        <v>63</v>
      </c>
      <c r="G43" s="26">
        <v>0.2</v>
      </c>
      <c r="H43" s="26">
        <v>0.2</v>
      </c>
      <c r="I43" s="23">
        <f t="shared" si="0"/>
        <v>100</v>
      </c>
    </row>
    <row r="44" spans="1:9" ht="12.75">
      <c r="A44" s="8">
        <v>36</v>
      </c>
      <c r="B44" s="42" t="s">
        <v>41</v>
      </c>
      <c r="C44" s="2">
        <v>808</v>
      </c>
      <c r="D44" s="22" t="s">
        <v>42</v>
      </c>
      <c r="E44" s="22" t="s">
        <v>76</v>
      </c>
      <c r="F44" s="22"/>
      <c r="G44" s="23">
        <v>5</v>
      </c>
      <c r="H44" s="23">
        <v>0</v>
      </c>
      <c r="I44" s="23">
        <f t="shared" si="0"/>
        <v>0</v>
      </c>
    </row>
    <row r="45" spans="1:9" ht="25.5">
      <c r="A45" s="8">
        <v>37</v>
      </c>
      <c r="B45" s="42" t="s">
        <v>67</v>
      </c>
      <c r="C45" s="2">
        <v>808</v>
      </c>
      <c r="D45" s="22" t="s">
        <v>42</v>
      </c>
      <c r="E45" s="22" t="s">
        <v>77</v>
      </c>
      <c r="F45" s="22"/>
      <c r="G45" s="23">
        <v>5</v>
      </c>
      <c r="H45" s="23">
        <v>0</v>
      </c>
      <c r="I45" s="23">
        <f t="shared" si="0"/>
        <v>0</v>
      </c>
    </row>
    <row r="46" spans="1:9" ht="13.5" customHeight="1">
      <c r="A46" s="8">
        <v>38</v>
      </c>
      <c r="B46" s="42" t="s">
        <v>53</v>
      </c>
      <c r="C46" s="2">
        <v>808</v>
      </c>
      <c r="D46" s="22" t="s">
        <v>42</v>
      </c>
      <c r="E46" s="22" t="s">
        <v>76</v>
      </c>
      <c r="F46" s="22"/>
      <c r="G46" s="26">
        <v>5</v>
      </c>
      <c r="H46" s="26">
        <v>0</v>
      </c>
      <c r="I46" s="23">
        <f t="shared" si="0"/>
        <v>0</v>
      </c>
    </row>
    <row r="47" spans="1:9" ht="26.25" customHeight="1">
      <c r="A47" s="8">
        <v>39</v>
      </c>
      <c r="B47" s="42" t="s">
        <v>54</v>
      </c>
      <c r="C47" s="2">
        <v>808</v>
      </c>
      <c r="D47" s="22" t="s">
        <v>42</v>
      </c>
      <c r="E47" s="22" t="s">
        <v>80</v>
      </c>
      <c r="F47" s="22"/>
      <c r="G47" s="26">
        <v>5</v>
      </c>
      <c r="H47" s="26">
        <v>0</v>
      </c>
      <c r="I47" s="23">
        <f t="shared" si="0"/>
        <v>0</v>
      </c>
    </row>
    <row r="48" spans="1:9" ht="12.75">
      <c r="A48" s="8">
        <v>40</v>
      </c>
      <c r="B48" s="42" t="s">
        <v>55</v>
      </c>
      <c r="C48" s="2">
        <v>808</v>
      </c>
      <c r="D48" s="22" t="s">
        <v>42</v>
      </c>
      <c r="E48" s="22" t="s">
        <v>80</v>
      </c>
      <c r="F48" s="22" t="s">
        <v>56</v>
      </c>
      <c r="G48" s="26">
        <v>5</v>
      </c>
      <c r="H48" s="26">
        <v>0</v>
      </c>
      <c r="I48" s="23">
        <f t="shared" si="0"/>
        <v>0</v>
      </c>
    </row>
    <row r="49" spans="1:9" ht="12.75">
      <c r="A49" s="8">
        <v>41</v>
      </c>
      <c r="B49" s="42" t="s">
        <v>57</v>
      </c>
      <c r="C49" s="2">
        <v>808</v>
      </c>
      <c r="D49" s="22" t="s">
        <v>42</v>
      </c>
      <c r="E49" s="22" t="s">
        <v>80</v>
      </c>
      <c r="F49" s="22" t="s">
        <v>58</v>
      </c>
      <c r="G49" s="26">
        <v>5</v>
      </c>
      <c r="H49" s="26">
        <v>0</v>
      </c>
      <c r="I49" s="23">
        <f t="shared" si="0"/>
        <v>0</v>
      </c>
    </row>
    <row r="50" spans="1:9" ht="12.75">
      <c r="A50" s="8">
        <v>42</v>
      </c>
      <c r="B50" s="41" t="s">
        <v>22</v>
      </c>
      <c r="C50" s="1">
        <v>808</v>
      </c>
      <c r="D50" s="21" t="s">
        <v>23</v>
      </c>
      <c r="E50" s="22" t="s">
        <v>10</v>
      </c>
      <c r="F50" s="22" t="s">
        <v>10</v>
      </c>
      <c r="G50" s="23">
        <f>G55+G57</f>
        <v>82.4</v>
      </c>
      <c r="H50" s="23">
        <f>H55+H57</f>
        <v>82.4</v>
      </c>
      <c r="I50" s="23">
        <f t="shared" si="0"/>
        <v>100</v>
      </c>
    </row>
    <row r="51" spans="1:9" ht="12.75">
      <c r="A51" s="8">
        <v>43</v>
      </c>
      <c r="B51" s="42" t="s">
        <v>24</v>
      </c>
      <c r="C51" s="2">
        <v>808</v>
      </c>
      <c r="D51" s="22" t="s">
        <v>25</v>
      </c>
      <c r="E51" s="22"/>
      <c r="F51" s="22"/>
      <c r="G51" s="23">
        <f>G50</f>
        <v>82.4</v>
      </c>
      <c r="H51" s="23">
        <f>H50</f>
        <v>82.4</v>
      </c>
      <c r="I51" s="23">
        <f t="shared" si="0"/>
        <v>100</v>
      </c>
    </row>
    <row r="52" spans="1:9" ht="25.5">
      <c r="A52" s="8">
        <v>44</v>
      </c>
      <c r="B52" s="42" t="s">
        <v>67</v>
      </c>
      <c r="C52" s="2">
        <v>808</v>
      </c>
      <c r="D52" s="22" t="s">
        <v>25</v>
      </c>
      <c r="E52" s="22" t="s">
        <v>77</v>
      </c>
      <c r="F52" s="22"/>
      <c r="G52" s="23">
        <f>G50</f>
        <v>82.4</v>
      </c>
      <c r="H52" s="23">
        <f>H50</f>
        <v>82.4</v>
      </c>
      <c r="I52" s="23">
        <f t="shared" si="0"/>
        <v>100</v>
      </c>
    </row>
    <row r="53" spans="1:9" ht="12.75" customHeight="1">
      <c r="A53" s="8">
        <v>45</v>
      </c>
      <c r="B53" s="42" t="s">
        <v>53</v>
      </c>
      <c r="C53" s="2">
        <v>808</v>
      </c>
      <c r="D53" s="22" t="s">
        <v>25</v>
      </c>
      <c r="E53" s="22" t="s">
        <v>76</v>
      </c>
      <c r="F53" s="22" t="s">
        <v>10</v>
      </c>
      <c r="G53" s="26">
        <f>G50</f>
        <v>82.4</v>
      </c>
      <c r="H53" s="28">
        <f>H50</f>
        <v>82.4</v>
      </c>
      <c r="I53" s="23">
        <f t="shared" si="0"/>
        <v>100</v>
      </c>
    </row>
    <row r="54" spans="1:9" ht="41.25" customHeight="1">
      <c r="A54" s="8">
        <v>46</v>
      </c>
      <c r="B54" s="42" t="s">
        <v>73</v>
      </c>
      <c r="C54" s="2">
        <v>808</v>
      </c>
      <c r="D54" s="22" t="s">
        <v>25</v>
      </c>
      <c r="E54" s="22" t="s">
        <v>81</v>
      </c>
      <c r="F54" s="22" t="s">
        <v>10</v>
      </c>
      <c r="G54" s="26">
        <f>G50</f>
        <v>82.4</v>
      </c>
      <c r="H54" s="28">
        <f>H50</f>
        <v>82.4</v>
      </c>
      <c r="I54" s="23">
        <f t="shared" si="0"/>
        <v>100</v>
      </c>
    </row>
    <row r="55" spans="1:9" ht="40.5" customHeight="1">
      <c r="A55" s="8">
        <v>47</v>
      </c>
      <c r="B55" s="42" t="s">
        <v>65</v>
      </c>
      <c r="C55" s="2">
        <v>808</v>
      </c>
      <c r="D55" s="22" t="s">
        <v>25</v>
      </c>
      <c r="E55" s="22" t="s">
        <v>81</v>
      </c>
      <c r="F55" s="22" t="s">
        <v>46</v>
      </c>
      <c r="G55" s="26">
        <v>75.7</v>
      </c>
      <c r="H55" s="26">
        <v>75.7</v>
      </c>
      <c r="I55" s="23">
        <f t="shared" si="0"/>
        <v>100</v>
      </c>
    </row>
    <row r="56" spans="1:9" ht="13.5" customHeight="1">
      <c r="A56" s="8">
        <v>48</v>
      </c>
      <c r="B56" s="42" t="s">
        <v>49</v>
      </c>
      <c r="C56" s="2">
        <v>808</v>
      </c>
      <c r="D56" s="22" t="s">
        <v>25</v>
      </c>
      <c r="E56" s="22" t="s">
        <v>81</v>
      </c>
      <c r="F56" s="22" t="s">
        <v>48</v>
      </c>
      <c r="G56" s="26">
        <v>75.7</v>
      </c>
      <c r="H56" s="26">
        <v>75.7</v>
      </c>
      <c r="I56" s="23">
        <f t="shared" si="0"/>
        <v>100</v>
      </c>
    </row>
    <row r="57" spans="1:9" ht="12.75" customHeight="1">
      <c r="A57" s="8">
        <v>49</v>
      </c>
      <c r="B57" s="42" t="s">
        <v>89</v>
      </c>
      <c r="C57" s="2">
        <v>808</v>
      </c>
      <c r="D57" s="22" t="s">
        <v>25</v>
      </c>
      <c r="E57" s="22" t="s">
        <v>81</v>
      </c>
      <c r="F57" s="22" t="s">
        <v>50</v>
      </c>
      <c r="G57" s="26">
        <f>G58</f>
        <v>6.7</v>
      </c>
      <c r="H57" s="26">
        <f>H58</f>
        <v>6.7</v>
      </c>
      <c r="I57" s="23">
        <f t="shared" si="0"/>
        <v>100</v>
      </c>
    </row>
    <row r="58" spans="1:9" ht="25.5">
      <c r="A58" s="8">
        <v>50</v>
      </c>
      <c r="B58" s="42" t="s">
        <v>51</v>
      </c>
      <c r="C58" s="2">
        <v>808</v>
      </c>
      <c r="D58" s="22" t="s">
        <v>25</v>
      </c>
      <c r="E58" s="22" t="s">
        <v>81</v>
      </c>
      <c r="F58" s="22" t="s">
        <v>52</v>
      </c>
      <c r="G58" s="26">
        <v>6.7</v>
      </c>
      <c r="H58" s="26">
        <v>6.7</v>
      </c>
      <c r="I58" s="23">
        <f t="shared" si="0"/>
        <v>100</v>
      </c>
    </row>
    <row r="59" spans="1:9" s="29" customFormat="1" ht="13.5" customHeight="1">
      <c r="A59" s="8">
        <v>51</v>
      </c>
      <c r="B59" s="44" t="s">
        <v>87</v>
      </c>
      <c r="C59" s="1">
        <v>808</v>
      </c>
      <c r="D59" s="21" t="s">
        <v>86</v>
      </c>
      <c r="E59" s="21"/>
      <c r="F59" s="21"/>
      <c r="G59" s="23">
        <f>G60</f>
        <v>66</v>
      </c>
      <c r="H59" s="23">
        <f>H60</f>
        <v>53.8</v>
      </c>
      <c r="I59" s="23">
        <f t="shared" si="0"/>
        <v>81.5151515151515</v>
      </c>
    </row>
    <row r="60" spans="1:9" ht="12.75">
      <c r="A60" s="8">
        <v>52</v>
      </c>
      <c r="B60" s="45" t="s">
        <v>88</v>
      </c>
      <c r="C60" s="2">
        <v>808</v>
      </c>
      <c r="D60" s="22" t="s">
        <v>85</v>
      </c>
      <c r="E60" s="22"/>
      <c r="F60" s="22"/>
      <c r="G60" s="23">
        <f>G61</f>
        <v>66</v>
      </c>
      <c r="H60" s="23">
        <f>H61</f>
        <v>53.8</v>
      </c>
      <c r="I60" s="23">
        <f t="shared" si="0"/>
        <v>81.5151515151515</v>
      </c>
    </row>
    <row r="61" spans="1:9" ht="25.5" customHeight="1">
      <c r="A61" s="8">
        <v>53</v>
      </c>
      <c r="B61" s="42" t="s">
        <v>109</v>
      </c>
      <c r="C61" s="2">
        <v>808</v>
      </c>
      <c r="D61" s="22" t="s">
        <v>85</v>
      </c>
      <c r="E61" s="22" t="s">
        <v>97</v>
      </c>
      <c r="F61" s="22"/>
      <c r="G61" s="23">
        <f>G62+G65</f>
        <v>66</v>
      </c>
      <c r="H61" s="23">
        <f>H62+H65</f>
        <v>53.8</v>
      </c>
      <c r="I61" s="23">
        <f t="shared" si="0"/>
        <v>81.5151515151515</v>
      </c>
    </row>
    <row r="62" spans="1:9" ht="50.25" customHeight="1">
      <c r="A62" s="8">
        <v>54</v>
      </c>
      <c r="B62" s="46" t="s">
        <v>108</v>
      </c>
      <c r="C62" s="2">
        <v>808</v>
      </c>
      <c r="D62" s="22" t="s">
        <v>85</v>
      </c>
      <c r="E62" s="22" t="s">
        <v>107</v>
      </c>
      <c r="F62" s="22"/>
      <c r="G62" s="26">
        <v>17.7</v>
      </c>
      <c r="H62" s="26">
        <v>5.5</v>
      </c>
      <c r="I62" s="23">
        <f t="shared" si="0"/>
        <v>31.07344632768362</v>
      </c>
    </row>
    <row r="63" spans="1:9" ht="13.5" customHeight="1">
      <c r="A63" s="8">
        <v>55</v>
      </c>
      <c r="B63" s="42" t="s">
        <v>89</v>
      </c>
      <c r="C63" s="2">
        <v>808</v>
      </c>
      <c r="D63" s="22" t="s">
        <v>85</v>
      </c>
      <c r="E63" s="22" t="s">
        <v>107</v>
      </c>
      <c r="F63" s="22" t="s">
        <v>50</v>
      </c>
      <c r="G63" s="26">
        <v>17.7</v>
      </c>
      <c r="H63" s="26">
        <v>5.5</v>
      </c>
      <c r="I63" s="23">
        <f t="shared" si="0"/>
        <v>31.07344632768362</v>
      </c>
    </row>
    <row r="64" spans="1:9" ht="25.5">
      <c r="A64" s="8">
        <v>56</v>
      </c>
      <c r="B64" s="42" t="s">
        <v>51</v>
      </c>
      <c r="C64" s="2">
        <v>808</v>
      </c>
      <c r="D64" s="22" t="s">
        <v>85</v>
      </c>
      <c r="E64" s="22" t="s">
        <v>107</v>
      </c>
      <c r="F64" s="22" t="s">
        <v>52</v>
      </c>
      <c r="G64" s="26">
        <v>17.7</v>
      </c>
      <c r="H64" s="26">
        <v>5.5</v>
      </c>
      <c r="I64" s="23">
        <f t="shared" si="0"/>
        <v>31.07344632768362</v>
      </c>
    </row>
    <row r="65" spans="1:9" ht="54" customHeight="1">
      <c r="A65" s="8">
        <v>57</v>
      </c>
      <c r="B65" s="46" t="s">
        <v>124</v>
      </c>
      <c r="C65" s="2">
        <v>808</v>
      </c>
      <c r="D65" s="22" t="s">
        <v>85</v>
      </c>
      <c r="E65" s="22" t="s">
        <v>118</v>
      </c>
      <c r="F65" s="22"/>
      <c r="G65" s="26">
        <v>48.3</v>
      </c>
      <c r="H65" s="26">
        <v>48.3</v>
      </c>
      <c r="I65" s="23">
        <f t="shared" si="0"/>
        <v>100</v>
      </c>
    </row>
    <row r="66" spans="1:9" ht="14.25" customHeight="1">
      <c r="A66" s="8">
        <v>58</v>
      </c>
      <c r="B66" s="42" t="s">
        <v>89</v>
      </c>
      <c r="C66" s="2">
        <v>808</v>
      </c>
      <c r="D66" s="22" t="s">
        <v>85</v>
      </c>
      <c r="E66" s="22" t="s">
        <v>118</v>
      </c>
      <c r="F66" s="22" t="s">
        <v>50</v>
      </c>
      <c r="G66" s="26">
        <v>48.3</v>
      </c>
      <c r="H66" s="26">
        <v>48.3</v>
      </c>
      <c r="I66" s="23">
        <f aca="true" t="shared" si="1" ref="I66:I122">H66/G66*100</f>
        <v>100</v>
      </c>
    </row>
    <row r="67" spans="1:9" ht="25.5">
      <c r="A67" s="8">
        <v>59</v>
      </c>
      <c r="B67" s="42" t="s">
        <v>51</v>
      </c>
      <c r="C67" s="2">
        <v>808</v>
      </c>
      <c r="D67" s="22" t="s">
        <v>85</v>
      </c>
      <c r="E67" s="22" t="s">
        <v>118</v>
      </c>
      <c r="F67" s="22" t="s">
        <v>52</v>
      </c>
      <c r="G67" s="26">
        <v>48.3</v>
      </c>
      <c r="H67" s="26">
        <v>48.3</v>
      </c>
      <c r="I67" s="23">
        <f t="shared" si="1"/>
        <v>100</v>
      </c>
    </row>
    <row r="68" spans="1:9" s="29" customFormat="1" ht="25.5" customHeight="1">
      <c r="A68" s="8">
        <v>60</v>
      </c>
      <c r="B68" s="41" t="s">
        <v>110</v>
      </c>
      <c r="C68" s="1">
        <v>808</v>
      </c>
      <c r="D68" s="21" t="s">
        <v>43</v>
      </c>
      <c r="E68" s="21" t="s">
        <v>82</v>
      </c>
      <c r="F68" s="21"/>
      <c r="G68" s="23">
        <f>G69</f>
        <v>719.8</v>
      </c>
      <c r="H68" s="23">
        <f>H69</f>
        <v>541.3</v>
      </c>
      <c r="I68" s="23">
        <f t="shared" si="1"/>
        <v>75.2014448457905</v>
      </c>
    </row>
    <row r="69" spans="1:9" ht="26.25" customHeight="1">
      <c r="A69" s="8">
        <v>61</v>
      </c>
      <c r="B69" s="42" t="s">
        <v>111</v>
      </c>
      <c r="C69" s="2">
        <v>808</v>
      </c>
      <c r="D69" s="22" t="s">
        <v>43</v>
      </c>
      <c r="E69" s="22" t="s">
        <v>99</v>
      </c>
      <c r="F69" s="22"/>
      <c r="G69" s="26">
        <f>G81+G70+G73+G76</f>
        <v>719.8</v>
      </c>
      <c r="H69" s="26">
        <f>H81+H70+H73+H76</f>
        <v>541.3</v>
      </c>
      <c r="I69" s="23">
        <f t="shared" si="1"/>
        <v>75.2014448457905</v>
      </c>
    </row>
    <row r="70" spans="1:9" ht="64.5" customHeight="1">
      <c r="A70" s="8">
        <v>62</v>
      </c>
      <c r="B70" s="47" t="s">
        <v>129</v>
      </c>
      <c r="C70" s="2">
        <v>808</v>
      </c>
      <c r="D70" s="22" t="s">
        <v>43</v>
      </c>
      <c r="E70" s="22" t="s">
        <v>130</v>
      </c>
      <c r="F70" s="22"/>
      <c r="G70" s="26">
        <f>G71</f>
        <v>15.4</v>
      </c>
      <c r="H70" s="26">
        <v>15.4</v>
      </c>
      <c r="I70" s="23">
        <f t="shared" si="1"/>
        <v>100</v>
      </c>
    </row>
    <row r="71" spans="1:9" ht="12.75" customHeight="1">
      <c r="A71" s="8">
        <v>63</v>
      </c>
      <c r="B71" s="42" t="s">
        <v>89</v>
      </c>
      <c r="C71" s="2">
        <v>808</v>
      </c>
      <c r="D71" s="22" t="s">
        <v>43</v>
      </c>
      <c r="E71" s="22" t="s">
        <v>130</v>
      </c>
      <c r="F71" s="22"/>
      <c r="G71" s="26">
        <f>G72</f>
        <v>15.4</v>
      </c>
      <c r="H71" s="26">
        <v>15.4</v>
      </c>
      <c r="I71" s="23">
        <f t="shared" si="1"/>
        <v>100</v>
      </c>
    </row>
    <row r="72" spans="1:9" ht="25.5">
      <c r="A72" s="8">
        <v>64</v>
      </c>
      <c r="B72" s="42" t="s">
        <v>51</v>
      </c>
      <c r="C72" s="2">
        <v>808</v>
      </c>
      <c r="D72" s="22" t="s">
        <v>43</v>
      </c>
      <c r="E72" s="22" t="s">
        <v>130</v>
      </c>
      <c r="F72" s="22"/>
      <c r="G72" s="26">
        <v>15.4</v>
      </c>
      <c r="H72" s="26">
        <v>15.4</v>
      </c>
      <c r="I72" s="23">
        <f t="shared" si="1"/>
        <v>100</v>
      </c>
    </row>
    <row r="73" spans="1:9" ht="65.25" customHeight="1">
      <c r="A73" s="8">
        <v>65</v>
      </c>
      <c r="B73" s="47" t="s">
        <v>120</v>
      </c>
      <c r="C73" s="2">
        <v>808</v>
      </c>
      <c r="D73" s="22" t="s">
        <v>43</v>
      </c>
      <c r="E73" s="22" t="s">
        <v>119</v>
      </c>
      <c r="F73" s="22"/>
      <c r="G73" s="26">
        <f>G74</f>
        <v>158.7</v>
      </c>
      <c r="H73" s="26">
        <f>H74</f>
        <v>158.7</v>
      </c>
      <c r="I73" s="23">
        <f t="shared" si="1"/>
        <v>100</v>
      </c>
    </row>
    <row r="74" spans="1:9" ht="12.75" customHeight="1">
      <c r="A74" s="8">
        <v>66</v>
      </c>
      <c r="B74" s="42" t="s">
        <v>89</v>
      </c>
      <c r="C74" s="2">
        <v>808</v>
      </c>
      <c r="D74" s="22" t="s">
        <v>43</v>
      </c>
      <c r="E74" s="22" t="s">
        <v>119</v>
      </c>
      <c r="F74" s="22" t="s">
        <v>50</v>
      </c>
      <c r="G74" s="26">
        <f>G75</f>
        <v>158.7</v>
      </c>
      <c r="H74" s="26">
        <f>H75</f>
        <v>158.7</v>
      </c>
      <c r="I74" s="23">
        <f t="shared" si="1"/>
        <v>100</v>
      </c>
    </row>
    <row r="75" spans="1:9" ht="25.5">
      <c r="A75" s="8">
        <v>67</v>
      </c>
      <c r="B75" s="42" t="s">
        <v>51</v>
      </c>
      <c r="C75" s="2">
        <v>808</v>
      </c>
      <c r="D75" s="22" t="s">
        <v>43</v>
      </c>
      <c r="E75" s="22" t="s">
        <v>119</v>
      </c>
      <c r="F75" s="22" t="s">
        <v>52</v>
      </c>
      <c r="G75" s="26">
        <v>158.7</v>
      </c>
      <c r="H75" s="26">
        <v>158.7</v>
      </c>
      <c r="I75" s="23">
        <f t="shared" si="1"/>
        <v>100</v>
      </c>
    </row>
    <row r="76" spans="1:9" ht="39" customHeight="1">
      <c r="A76" s="8">
        <v>68</v>
      </c>
      <c r="B76" s="42" t="s">
        <v>132</v>
      </c>
      <c r="C76" s="2">
        <v>808</v>
      </c>
      <c r="D76" s="22" t="s">
        <v>43</v>
      </c>
      <c r="E76" s="22"/>
      <c r="F76" s="22"/>
      <c r="G76" s="26">
        <v>321.5</v>
      </c>
      <c r="H76" s="26">
        <v>321.5</v>
      </c>
      <c r="I76" s="23">
        <v>100</v>
      </c>
    </row>
    <row r="77" spans="1:9" ht="12.75">
      <c r="A77" s="8">
        <v>69</v>
      </c>
      <c r="B77" s="42" t="s">
        <v>64</v>
      </c>
      <c r="C77" s="2">
        <v>808</v>
      </c>
      <c r="D77" s="22" t="s">
        <v>43</v>
      </c>
      <c r="E77" s="22"/>
      <c r="F77" s="22" t="s">
        <v>62</v>
      </c>
      <c r="G77" s="26">
        <v>321.5</v>
      </c>
      <c r="H77" s="26">
        <v>321.5</v>
      </c>
      <c r="I77" s="23">
        <v>100</v>
      </c>
    </row>
    <row r="78" spans="1:9" ht="12.75">
      <c r="A78" s="8">
        <v>70</v>
      </c>
      <c r="B78" s="42" t="s">
        <v>96</v>
      </c>
      <c r="C78" s="2">
        <v>808</v>
      </c>
      <c r="D78" s="22" t="s">
        <v>43</v>
      </c>
      <c r="E78" s="22" t="s">
        <v>131</v>
      </c>
      <c r="F78" s="22" t="s">
        <v>63</v>
      </c>
      <c r="G78" s="26">
        <v>321.5</v>
      </c>
      <c r="H78" s="26">
        <v>321.5</v>
      </c>
      <c r="I78" s="23">
        <v>100</v>
      </c>
    </row>
    <row r="79" spans="1:9" ht="65.25" customHeight="1">
      <c r="A79" s="8">
        <v>71</v>
      </c>
      <c r="B79" s="42" t="s">
        <v>112</v>
      </c>
      <c r="C79" s="2">
        <v>808</v>
      </c>
      <c r="D79" s="22" t="s">
        <v>43</v>
      </c>
      <c r="E79" s="22" t="s">
        <v>100</v>
      </c>
      <c r="F79" s="22"/>
      <c r="G79" s="26">
        <f>G81</f>
        <v>224.2</v>
      </c>
      <c r="H79" s="26">
        <v>45.7</v>
      </c>
      <c r="I79" s="23">
        <f t="shared" si="1"/>
        <v>20.383586083853704</v>
      </c>
    </row>
    <row r="80" spans="1:9" ht="15" customHeight="1">
      <c r="A80" s="8">
        <v>72</v>
      </c>
      <c r="B80" s="42" t="s">
        <v>89</v>
      </c>
      <c r="C80" s="2">
        <v>808</v>
      </c>
      <c r="D80" s="22" t="s">
        <v>43</v>
      </c>
      <c r="E80" s="22" t="s">
        <v>100</v>
      </c>
      <c r="F80" s="22" t="s">
        <v>50</v>
      </c>
      <c r="G80" s="26">
        <f>G81</f>
        <v>224.2</v>
      </c>
      <c r="H80" s="26">
        <f>H81</f>
        <v>45.7</v>
      </c>
      <c r="I80" s="23">
        <f t="shared" si="1"/>
        <v>20.383586083853704</v>
      </c>
    </row>
    <row r="81" spans="1:9" ht="25.5">
      <c r="A81" s="8">
        <v>73</v>
      </c>
      <c r="B81" s="42" t="s">
        <v>51</v>
      </c>
      <c r="C81" s="2">
        <v>808</v>
      </c>
      <c r="D81" s="22" t="s">
        <v>43</v>
      </c>
      <c r="E81" s="22" t="s">
        <v>100</v>
      </c>
      <c r="F81" s="22" t="s">
        <v>52</v>
      </c>
      <c r="G81" s="26">
        <v>224.2</v>
      </c>
      <c r="H81" s="26">
        <v>45.7</v>
      </c>
      <c r="I81" s="23">
        <f t="shared" si="1"/>
        <v>20.383586083853704</v>
      </c>
    </row>
    <row r="82" spans="1:9" s="29" customFormat="1" ht="25.5">
      <c r="A82" s="8">
        <v>74</v>
      </c>
      <c r="B82" s="41" t="s">
        <v>67</v>
      </c>
      <c r="C82" s="1">
        <v>808</v>
      </c>
      <c r="D82" s="21" t="s">
        <v>133</v>
      </c>
      <c r="E82" s="21"/>
      <c r="F82" s="21"/>
      <c r="G82" s="23">
        <f>G86</f>
        <v>39</v>
      </c>
      <c r="H82" s="23">
        <v>0</v>
      </c>
      <c r="I82" s="23">
        <f t="shared" si="1"/>
        <v>0</v>
      </c>
    </row>
    <row r="83" spans="1:9" ht="12.75" customHeight="1">
      <c r="A83" s="8">
        <v>75</v>
      </c>
      <c r="B83" s="42" t="s">
        <v>53</v>
      </c>
      <c r="C83" s="2">
        <v>808</v>
      </c>
      <c r="D83" s="22" t="s">
        <v>133</v>
      </c>
      <c r="E83" s="22" t="s">
        <v>76</v>
      </c>
      <c r="F83" s="22"/>
      <c r="G83" s="26">
        <f>G86</f>
        <v>39</v>
      </c>
      <c r="H83" s="26">
        <v>0</v>
      </c>
      <c r="I83" s="23">
        <f t="shared" si="1"/>
        <v>0</v>
      </c>
    </row>
    <row r="84" spans="1:9" ht="39" customHeight="1">
      <c r="A84" s="8">
        <v>76</v>
      </c>
      <c r="B84" s="42" t="s">
        <v>134</v>
      </c>
      <c r="C84" s="2">
        <v>808</v>
      </c>
      <c r="D84" s="22" t="s">
        <v>133</v>
      </c>
      <c r="E84" s="22" t="s">
        <v>135</v>
      </c>
      <c r="F84" s="22"/>
      <c r="G84" s="26">
        <f>G86</f>
        <v>39</v>
      </c>
      <c r="H84" s="26">
        <v>0</v>
      </c>
      <c r="I84" s="23">
        <f t="shared" si="1"/>
        <v>0</v>
      </c>
    </row>
    <row r="85" spans="1:9" ht="14.25" customHeight="1">
      <c r="A85" s="8">
        <v>77</v>
      </c>
      <c r="B85" s="42" t="s">
        <v>89</v>
      </c>
      <c r="C85" s="2">
        <v>808</v>
      </c>
      <c r="D85" s="22" t="s">
        <v>133</v>
      </c>
      <c r="E85" s="22" t="s">
        <v>135</v>
      </c>
      <c r="F85" s="22" t="s">
        <v>50</v>
      </c>
      <c r="G85" s="26">
        <f>G86</f>
        <v>39</v>
      </c>
      <c r="H85" s="26">
        <v>0</v>
      </c>
      <c r="I85" s="23">
        <f t="shared" si="1"/>
        <v>0</v>
      </c>
    </row>
    <row r="86" spans="1:9" ht="25.5">
      <c r="A86" s="8">
        <v>78</v>
      </c>
      <c r="B86" s="42" t="s">
        <v>51</v>
      </c>
      <c r="C86" s="2">
        <v>808</v>
      </c>
      <c r="D86" s="22" t="s">
        <v>133</v>
      </c>
      <c r="E86" s="22" t="s">
        <v>135</v>
      </c>
      <c r="F86" s="22" t="s">
        <v>52</v>
      </c>
      <c r="G86" s="26">
        <v>39</v>
      </c>
      <c r="H86" s="26">
        <v>0</v>
      </c>
      <c r="I86" s="23">
        <f t="shared" si="1"/>
        <v>0</v>
      </c>
    </row>
    <row r="87" spans="1:9" ht="26.25" customHeight="1">
      <c r="A87" s="8">
        <v>79</v>
      </c>
      <c r="B87" s="41" t="s">
        <v>110</v>
      </c>
      <c r="C87" s="1">
        <v>808</v>
      </c>
      <c r="D87" s="21" t="s">
        <v>26</v>
      </c>
      <c r="E87" s="21" t="s">
        <v>82</v>
      </c>
      <c r="F87" s="21"/>
      <c r="G87" s="23">
        <f>G95+G98+G106+G109+G114+G101+G104+G88+G91</f>
        <v>1255.3</v>
      </c>
      <c r="H87" s="23">
        <f>H95+H98+H106+H109+H114+H101+H104+H88+H91</f>
        <v>1044.1999999999998</v>
      </c>
      <c r="I87" s="23">
        <f t="shared" si="1"/>
        <v>83.18330279614433</v>
      </c>
    </row>
    <row r="88" spans="1:9" ht="14.25" customHeight="1">
      <c r="A88" s="8">
        <v>80</v>
      </c>
      <c r="B88" s="41" t="s">
        <v>141</v>
      </c>
      <c r="C88" s="1">
        <v>808</v>
      </c>
      <c r="D88" s="21" t="s">
        <v>26</v>
      </c>
      <c r="E88" s="21" t="s">
        <v>142</v>
      </c>
      <c r="F88" s="21"/>
      <c r="G88" s="23">
        <v>367.1</v>
      </c>
      <c r="H88" s="23">
        <v>367.1</v>
      </c>
      <c r="I88" s="23">
        <f t="shared" si="1"/>
        <v>100</v>
      </c>
    </row>
    <row r="89" spans="1:9" ht="15" customHeight="1">
      <c r="A89" s="8">
        <v>81</v>
      </c>
      <c r="B89" s="42" t="s">
        <v>89</v>
      </c>
      <c r="C89" s="2">
        <v>808</v>
      </c>
      <c r="D89" s="22" t="s">
        <v>26</v>
      </c>
      <c r="E89" s="22" t="s">
        <v>142</v>
      </c>
      <c r="F89" s="22" t="s">
        <v>50</v>
      </c>
      <c r="G89" s="26">
        <v>367.1</v>
      </c>
      <c r="H89" s="26">
        <v>367.1</v>
      </c>
      <c r="I89" s="26">
        <f t="shared" si="1"/>
        <v>100</v>
      </c>
    </row>
    <row r="90" spans="1:9" ht="25.5">
      <c r="A90" s="8">
        <v>82</v>
      </c>
      <c r="B90" s="42" t="s">
        <v>51</v>
      </c>
      <c r="C90" s="2">
        <v>808</v>
      </c>
      <c r="D90" s="22" t="s">
        <v>26</v>
      </c>
      <c r="E90" s="22" t="s">
        <v>142</v>
      </c>
      <c r="F90" s="22" t="s">
        <v>52</v>
      </c>
      <c r="G90" s="26">
        <v>367.1</v>
      </c>
      <c r="H90" s="26">
        <v>367.1</v>
      </c>
      <c r="I90" s="26">
        <f t="shared" si="1"/>
        <v>100</v>
      </c>
    </row>
    <row r="91" spans="1:9" ht="25.5" customHeight="1">
      <c r="A91" s="8">
        <v>83</v>
      </c>
      <c r="B91" s="42" t="s">
        <v>143</v>
      </c>
      <c r="C91" s="2">
        <v>808</v>
      </c>
      <c r="D91" s="22" t="s">
        <v>26</v>
      </c>
      <c r="E91" s="22" t="s">
        <v>144</v>
      </c>
      <c r="F91" s="22"/>
      <c r="G91" s="26">
        <v>298.9</v>
      </c>
      <c r="H91" s="26">
        <v>298.9</v>
      </c>
      <c r="I91" s="26">
        <f t="shared" si="1"/>
        <v>100</v>
      </c>
    </row>
    <row r="92" spans="1:9" ht="14.25" customHeight="1">
      <c r="A92" s="8">
        <v>84</v>
      </c>
      <c r="B92" s="42" t="s">
        <v>89</v>
      </c>
      <c r="C92" s="2">
        <v>808</v>
      </c>
      <c r="D92" s="22" t="s">
        <v>26</v>
      </c>
      <c r="E92" s="22" t="s">
        <v>144</v>
      </c>
      <c r="F92" s="22" t="s">
        <v>50</v>
      </c>
      <c r="G92" s="26">
        <v>298.9</v>
      </c>
      <c r="H92" s="26">
        <v>298.9</v>
      </c>
      <c r="I92" s="26">
        <f t="shared" si="1"/>
        <v>100</v>
      </c>
    </row>
    <row r="93" spans="1:9" ht="25.5">
      <c r="A93" s="8">
        <v>85</v>
      </c>
      <c r="B93" s="42" t="s">
        <v>51</v>
      </c>
      <c r="C93" s="2">
        <v>808</v>
      </c>
      <c r="D93" s="22" t="s">
        <v>26</v>
      </c>
      <c r="E93" s="22" t="s">
        <v>144</v>
      </c>
      <c r="F93" s="22" t="s">
        <v>52</v>
      </c>
      <c r="G93" s="26">
        <v>298.9</v>
      </c>
      <c r="H93" s="26">
        <v>298.9</v>
      </c>
      <c r="I93" s="26">
        <f t="shared" si="1"/>
        <v>100</v>
      </c>
    </row>
    <row r="94" spans="1:9" ht="25.5">
      <c r="A94" s="8">
        <v>86</v>
      </c>
      <c r="B94" s="42" t="s">
        <v>113</v>
      </c>
      <c r="C94" s="2">
        <v>808</v>
      </c>
      <c r="D94" s="22" t="s">
        <v>26</v>
      </c>
      <c r="E94" s="22" t="s">
        <v>101</v>
      </c>
      <c r="F94" s="22"/>
      <c r="G94" s="23">
        <f>G95+G98+G106+G109+G114</f>
        <v>569.3</v>
      </c>
      <c r="H94" s="23">
        <f>H87</f>
        <v>1044.1999999999998</v>
      </c>
      <c r="I94" s="23">
        <f t="shared" si="1"/>
        <v>183.41823291761813</v>
      </c>
    </row>
    <row r="95" spans="1:9" ht="39.75" customHeight="1">
      <c r="A95" s="8">
        <v>87</v>
      </c>
      <c r="B95" s="42" t="s">
        <v>114</v>
      </c>
      <c r="C95" s="2">
        <v>808</v>
      </c>
      <c r="D95" s="22" t="s">
        <v>26</v>
      </c>
      <c r="E95" s="22" t="s">
        <v>102</v>
      </c>
      <c r="F95" s="22"/>
      <c r="G95" s="23">
        <f>G96</f>
        <v>290</v>
      </c>
      <c r="H95" s="23">
        <f>H96</f>
        <v>181.9</v>
      </c>
      <c r="I95" s="23">
        <f t="shared" si="1"/>
        <v>62.724137931034484</v>
      </c>
    </row>
    <row r="96" spans="1:9" ht="12.75" customHeight="1">
      <c r="A96" s="8">
        <v>88</v>
      </c>
      <c r="B96" s="42" t="s">
        <v>89</v>
      </c>
      <c r="C96" s="2">
        <v>808</v>
      </c>
      <c r="D96" s="22" t="s">
        <v>26</v>
      </c>
      <c r="E96" s="22" t="s">
        <v>102</v>
      </c>
      <c r="F96" s="22" t="s">
        <v>50</v>
      </c>
      <c r="G96" s="26">
        <f>G97</f>
        <v>290</v>
      </c>
      <c r="H96" s="26">
        <f>H97</f>
        <v>181.9</v>
      </c>
      <c r="I96" s="23">
        <f t="shared" si="1"/>
        <v>62.724137931034484</v>
      </c>
    </row>
    <row r="97" spans="1:9" ht="25.5">
      <c r="A97" s="8">
        <v>89</v>
      </c>
      <c r="B97" s="42" t="s">
        <v>51</v>
      </c>
      <c r="C97" s="2">
        <v>808</v>
      </c>
      <c r="D97" s="22" t="s">
        <v>26</v>
      </c>
      <c r="E97" s="22" t="s">
        <v>102</v>
      </c>
      <c r="F97" s="22" t="s">
        <v>52</v>
      </c>
      <c r="G97" s="26">
        <v>290</v>
      </c>
      <c r="H97" s="26">
        <v>181.9</v>
      </c>
      <c r="I97" s="23">
        <f t="shared" si="1"/>
        <v>62.724137931034484</v>
      </c>
    </row>
    <row r="98" spans="1:9" ht="51.75" customHeight="1">
      <c r="A98" s="8">
        <v>90</v>
      </c>
      <c r="B98" s="42" t="s">
        <v>137</v>
      </c>
      <c r="C98" s="2">
        <v>808</v>
      </c>
      <c r="D98" s="22" t="s">
        <v>26</v>
      </c>
      <c r="E98" s="22" t="s">
        <v>136</v>
      </c>
      <c r="F98" s="22"/>
      <c r="G98" s="23">
        <v>28.7</v>
      </c>
      <c r="H98" s="23">
        <v>28.7</v>
      </c>
      <c r="I98" s="23">
        <v>100</v>
      </c>
    </row>
    <row r="99" spans="1:9" ht="14.25" customHeight="1">
      <c r="A99" s="8">
        <v>91</v>
      </c>
      <c r="B99" s="42" t="s">
        <v>89</v>
      </c>
      <c r="C99" s="2">
        <v>808</v>
      </c>
      <c r="D99" s="22" t="s">
        <v>26</v>
      </c>
      <c r="E99" s="22" t="s">
        <v>136</v>
      </c>
      <c r="F99" s="22" t="s">
        <v>50</v>
      </c>
      <c r="G99" s="26">
        <v>28.7</v>
      </c>
      <c r="H99" s="26">
        <v>28.7</v>
      </c>
      <c r="I99" s="23">
        <v>100</v>
      </c>
    </row>
    <row r="100" spans="1:9" ht="25.5">
      <c r="A100" s="8">
        <v>92</v>
      </c>
      <c r="B100" s="42" t="s">
        <v>51</v>
      </c>
      <c r="C100" s="2">
        <v>808</v>
      </c>
      <c r="D100" s="22" t="s">
        <v>26</v>
      </c>
      <c r="E100" s="22" t="s">
        <v>136</v>
      </c>
      <c r="F100" s="22" t="s">
        <v>52</v>
      </c>
      <c r="G100" s="26">
        <v>28.7</v>
      </c>
      <c r="H100" s="26">
        <v>28.7</v>
      </c>
      <c r="I100" s="23">
        <v>100</v>
      </c>
    </row>
    <row r="101" spans="1:9" ht="38.25" customHeight="1">
      <c r="A101" s="8">
        <v>93</v>
      </c>
      <c r="B101" s="42" t="s">
        <v>139</v>
      </c>
      <c r="C101" s="2">
        <v>808</v>
      </c>
      <c r="D101" s="22" t="s">
        <v>26</v>
      </c>
      <c r="E101" s="22" t="s">
        <v>138</v>
      </c>
      <c r="F101" s="22"/>
      <c r="G101" s="23">
        <v>17</v>
      </c>
      <c r="H101" s="23">
        <v>4.4</v>
      </c>
      <c r="I101" s="23">
        <f>H101/G101*100</f>
        <v>25.882352941176475</v>
      </c>
    </row>
    <row r="102" spans="1:9" ht="13.5" customHeight="1">
      <c r="A102" s="8">
        <v>94</v>
      </c>
      <c r="B102" s="42" t="s">
        <v>89</v>
      </c>
      <c r="C102" s="2">
        <v>808</v>
      </c>
      <c r="D102" s="22" t="s">
        <v>26</v>
      </c>
      <c r="E102" s="22" t="s">
        <v>138</v>
      </c>
      <c r="F102" s="22" t="s">
        <v>50</v>
      </c>
      <c r="G102" s="26">
        <v>17</v>
      </c>
      <c r="H102" s="26">
        <v>4.4</v>
      </c>
      <c r="I102" s="23">
        <f>H102/G102*100</f>
        <v>25.882352941176475</v>
      </c>
    </row>
    <row r="103" spans="1:9" ht="25.5">
      <c r="A103" s="8">
        <v>95</v>
      </c>
      <c r="B103" s="42" t="s">
        <v>51</v>
      </c>
      <c r="C103" s="2">
        <v>808</v>
      </c>
      <c r="D103" s="22" t="s">
        <v>26</v>
      </c>
      <c r="E103" s="22" t="s">
        <v>138</v>
      </c>
      <c r="F103" s="22" t="s">
        <v>52</v>
      </c>
      <c r="G103" s="26">
        <v>17</v>
      </c>
      <c r="H103" s="26">
        <v>4.4</v>
      </c>
      <c r="I103" s="23">
        <f>H103/G103*100</f>
        <v>25.882352941176475</v>
      </c>
    </row>
    <row r="104" spans="1:9" ht="12.75">
      <c r="A104" s="8">
        <v>96</v>
      </c>
      <c r="B104" s="43" t="s">
        <v>55</v>
      </c>
      <c r="C104" s="2">
        <v>808</v>
      </c>
      <c r="D104" s="22" t="s">
        <v>26</v>
      </c>
      <c r="E104" s="22" t="s">
        <v>140</v>
      </c>
      <c r="F104" s="22" t="s">
        <v>56</v>
      </c>
      <c r="G104" s="26">
        <v>3</v>
      </c>
      <c r="H104" s="26">
        <v>3</v>
      </c>
      <c r="I104" s="23">
        <f>H104/G104*100</f>
        <v>100</v>
      </c>
    </row>
    <row r="105" spans="1:9" ht="12.75">
      <c r="A105" s="8">
        <v>97</v>
      </c>
      <c r="B105" s="43" t="s">
        <v>121</v>
      </c>
      <c r="C105" s="2">
        <v>808</v>
      </c>
      <c r="D105" s="22" t="s">
        <v>26</v>
      </c>
      <c r="E105" s="22" t="s">
        <v>140</v>
      </c>
      <c r="F105" s="22" t="s">
        <v>122</v>
      </c>
      <c r="G105" s="26">
        <v>3</v>
      </c>
      <c r="H105" s="26">
        <v>3</v>
      </c>
      <c r="I105" s="23">
        <f>H105/G105*100</f>
        <v>100</v>
      </c>
    </row>
    <row r="106" spans="1:9" ht="51" customHeight="1">
      <c r="A106" s="8">
        <v>98</v>
      </c>
      <c r="B106" s="42" t="s">
        <v>115</v>
      </c>
      <c r="C106" s="2">
        <v>808</v>
      </c>
      <c r="D106" s="22" t="s">
        <v>26</v>
      </c>
      <c r="E106" s="22" t="s">
        <v>103</v>
      </c>
      <c r="F106" s="22"/>
      <c r="G106" s="23">
        <v>140</v>
      </c>
      <c r="H106" s="23">
        <v>58</v>
      </c>
      <c r="I106" s="23">
        <f t="shared" si="1"/>
        <v>41.42857142857143</v>
      </c>
    </row>
    <row r="107" spans="1:9" ht="13.5" customHeight="1">
      <c r="A107" s="8">
        <v>99</v>
      </c>
      <c r="B107" s="42" t="s">
        <v>89</v>
      </c>
      <c r="C107" s="2">
        <v>808</v>
      </c>
      <c r="D107" s="22" t="s">
        <v>26</v>
      </c>
      <c r="E107" s="22" t="s">
        <v>103</v>
      </c>
      <c r="F107" s="22" t="s">
        <v>50</v>
      </c>
      <c r="G107" s="26">
        <v>140</v>
      </c>
      <c r="H107" s="26">
        <v>58</v>
      </c>
      <c r="I107" s="23">
        <f t="shared" si="1"/>
        <v>41.42857142857143</v>
      </c>
    </row>
    <row r="108" spans="1:9" ht="25.5">
      <c r="A108" s="8">
        <v>100</v>
      </c>
      <c r="B108" s="42" t="s">
        <v>51</v>
      </c>
      <c r="C108" s="2">
        <v>808</v>
      </c>
      <c r="D108" s="22" t="s">
        <v>26</v>
      </c>
      <c r="E108" s="22" t="s">
        <v>103</v>
      </c>
      <c r="F108" s="22" t="s">
        <v>52</v>
      </c>
      <c r="G108" s="26">
        <v>140</v>
      </c>
      <c r="H108" s="26">
        <v>58</v>
      </c>
      <c r="I108" s="23">
        <f t="shared" si="1"/>
        <v>41.42857142857143</v>
      </c>
    </row>
    <row r="109" spans="1:9" ht="52.5" customHeight="1">
      <c r="A109" s="8">
        <v>101</v>
      </c>
      <c r="B109" s="42" t="s">
        <v>117</v>
      </c>
      <c r="C109" s="2">
        <v>808</v>
      </c>
      <c r="D109" s="22" t="s">
        <v>26</v>
      </c>
      <c r="E109" s="22" t="s">
        <v>104</v>
      </c>
      <c r="F109" s="22"/>
      <c r="G109" s="23">
        <f>G112+G110</f>
        <v>107.3</v>
      </c>
      <c r="H109" s="23">
        <f>H110+H112</f>
        <v>98.9</v>
      </c>
      <c r="I109" s="23">
        <f t="shared" si="1"/>
        <v>92.17148182665424</v>
      </c>
    </row>
    <row r="110" spans="1:9" ht="39" customHeight="1">
      <c r="A110" s="8">
        <v>102</v>
      </c>
      <c r="B110" s="42" t="s">
        <v>65</v>
      </c>
      <c r="C110" s="2">
        <v>808</v>
      </c>
      <c r="D110" s="22" t="s">
        <v>26</v>
      </c>
      <c r="E110" s="22" t="s">
        <v>104</v>
      </c>
      <c r="F110" s="22" t="s">
        <v>46</v>
      </c>
      <c r="G110" s="26">
        <v>64</v>
      </c>
      <c r="H110" s="26">
        <v>63.2</v>
      </c>
      <c r="I110" s="23">
        <f t="shared" si="1"/>
        <v>98.75</v>
      </c>
    </row>
    <row r="111" spans="1:9" ht="15" customHeight="1">
      <c r="A111" s="8">
        <v>103</v>
      </c>
      <c r="B111" s="42" t="s">
        <v>49</v>
      </c>
      <c r="C111" s="2">
        <v>808</v>
      </c>
      <c r="D111" s="22" t="s">
        <v>26</v>
      </c>
      <c r="E111" s="22" t="s">
        <v>104</v>
      </c>
      <c r="F111" s="22" t="s">
        <v>48</v>
      </c>
      <c r="G111" s="26">
        <v>64.1</v>
      </c>
      <c r="H111" s="26">
        <v>63.3</v>
      </c>
      <c r="I111" s="23">
        <f t="shared" si="1"/>
        <v>98.75195007800312</v>
      </c>
    </row>
    <row r="112" spans="1:9" ht="15" customHeight="1">
      <c r="A112" s="8">
        <v>104</v>
      </c>
      <c r="B112" s="42" t="s">
        <v>89</v>
      </c>
      <c r="C112" s="2">
        <v>808</v>
      </c>
      <c r="D112" s="22" t="s">
        <v>26</v>
      </c>
      <c r="E112" s="22" t="s">
        <v>104</v>
      </c>
      <c r="F112" s="22" t="s">
        <v>50</v>
      </c>
      <c r="G112" s="26">
        <v>43.3</v>
      </c>
      <c r="H112" s="26">
        <v>35.7</v>
      </c>
      <c r="I112" s="23">
        <f t="shared" si="1"/>
        <v>82.44803695150117</v>
      </c>
    </row>
    <row r="113" spans="1:9" ht="25.5">
      <c r="A113" s="8">
        <v>105</v>
      </c>
      <c r="B113" s="42" t="s">
        <v>51</v>
      </c>
      <c r="C113" s="2">
        <v>808</v>
      </c>
      <c r="D113" s="22" t="s">
        <v>26</v>
      </c>
      <c r="E113" s="22" t="s">
        <v>104</v>
      </c>
      <c r="F113" s="22" t="s">
        <v>52</v>
      </c>
      <c r="G113" s="26">
        <v>43.3</v>
      </c>
      <c r="H113" s="26">
        <v>35.7</v>
      </c>
      <c r="I113" s="23">
        <f t="shared" si="1"/>
        <v>82.44803695150117</v>
      </c>
    </row>
    <row r="114" spans="1:9" ht="51" customHeight="1">
      <c r="A114" s="8">
        <v>106</v>
      </c>
      <c r="B114" s="42" t="s">
        <v>116</v>
      </c>
      <c r="C114" s="2">
        <v>808</v>
      </c>
      <c r="D114" s="22" t="s">
        <v>26</v>
      </c>
      <c r="E114" s="22" t="s">
        <v>105</v>
      </c>
      <c r="F114" s="22"/>
      <c r="G114" s="23">
        <v>3.3</v>
      </c>
      <c r="H114" s="23">
        <v>3.3</v>
      </c>
      <c r="I114" s="23">
        <f t="shared" si="1"/>
        <v>100</v>
      </c>
    </row>
    <row r="115" spans="1:9" ht="13.5" customHeight="1">
      <c r="A115" s="8">
        <v>107</v>
      </c>
      <c r="B115" s="42" t="s">
        <v>89</v>
      </c>
      <c r="C115" s="2">
        <v>808</v>
      </c>
      <c r="D115" s="22" t="s">
        <v>26</v>
      </c>
      <c r="E115" s="22" t="s">
        <v>105</v>
      </c>
      <c r="F115" s="22" t="s">
        <v>50</v>
      </c>
      <c r="G115" s="26">
        <v>3.3</v>
      </c>
      <c r="H115" s="26">
        <v>3.3</v>
      </c>
      <c r="I115" s="23">
        <f t="shared" si="1"/>
        <v>100</v>
      </c>
    </row>
    <row r="116" spans="1:9" ht="25.5">
      <c r="A116" s="8">
        <v>108</v>
      </c>
      <c r="B116" s="42" t="s">
        <v>51</v>
      </c>
      <c r="C116" s="2">
        <v>808</v>
      </c>
      <c r="D116" s="22" t="s">
        <v>26</v>
      </c>
      <c r="E116" s="22" t="s">
        <v>105</v>
      </c>
      <c r="F116" s="22" t="s">
        <v>52</v>
      </c>
      <c r="G116" s="26">
        <v>3.3</v>
      </c>
      <c r="H116" s="26">
        <v>3.3</v>
      </c>
      <c r="I116" s="23">
        <f t="shared" si="1"/>
        <v>100</v>
      </c>
    </row>
    <row r="117" spans="1:9" ht="13.5" customHeight="1">
      <c r="A117" s="8">
        <v>109</v>
      </c>
      <c r="B117" s="41" t="s">
        <v>37</v>
      </c>
      <c r="C117" s="1">
        <v>808</v>
      </c>
      <c r="D117" s="21" t="s">
        <v>14</v>
      </c>
      <c r="E117" s="22" t="s">
        <v>10</v>
      </c>
      <c r="F117" s="22" t="s">
        <v>40</v>
      </c>
      <c r="G117" s="23">
        <f>G119</f>
        <v>3780.9</v>
      </c>
      <c r="H117" s="26">
        <f aca="true" t="shared" si="2" ref="H117:H122">H118</f>
        <v>3780.9</v>
      </c>
      <c r="I117" s="23">
        <f t="shared" si="1"/>
        <v>100</v>
      </c>
    </row>
    <row r="118" spans="1:9" ht="12.75">
      <c r="A118" s="8">
        <v>110</v>
      </c>
      <c r="B118" s="41" t="s">
        <v>15</v>
      </c>
      <c r="C118" s="1">
        <v>808</v>
      </c>
      <c r="D118" s="21" t="s">
        <v>16</v>
      </c>
      <c r="E118" s="22" t="s">
        <v>10</v>
      </c>
      <c r="F118" s="22" t="s">
        <v>10</v>
      </c>
      <c r="G118" s="26">
        <f>G119</f>
        <v>3780.9</v>
      </c>
      <c r="H118" s="26">
        <f t="shared" si="2"/>
        <v>3780.9</v>
      </c>
      <c r="I118" s="23">
        <f t="shared" si="1"/>
        <v>100</v>
      </c>
    </row>
    <row r="119" spans="1:9" ht="25.5">
      <c r="A119" s="8">
        <v>111</v>
      </c>
      <c r="B119" s="42" t="s">
        <v>67</v>
      </c>
      <c r="C119" s="2">
        <v>808</v>
      </c>
      <c r="D119" s="22" t="s">
        <v>16</v>
      </c>
      <c r="E119" s="22" t="s">
        <v>77</v>
      </c>
      <c r="F119" s="22" t="s">
        <v>10</v>
      </c>
      <c r="G119" s="26">
        <f>G120</f>
        <v>3780.9</v>
      </c>
      <c r="H119" s="26">
        <f t="shared" si="2"/>
        <v>3780.9</v>
      </c>
      <c r="I119" s="23">
        <f t="shared" si="1"/>
        <v>100</v>
      </c>
    </row>
    <row r="120" spans="1:9" ht="12" customHeight="1">
      <c r="A120" s="8">
        <v>112</v>
      </c>
      <c r="B120" s="42" t="s">
        <v>53</v>
      </c>
      <c r="C120" s="3">
        <v>808</v>
      </c>
      <c r="D120" s="22" t="s">
        <v>16</v>
      </c>
      <c r="E120" s="22" t="s">
        <v>76</v>
      </c>
      <c r="F120" s="22"/>
      <c r="G120" s="26">
        <f>G121</f>
        <v>3780.9</v>
      </c>
      <c r="H120" s="26">
        <f t="shared" si="2"/>
        <v>3780.9</v>
      </c>
      <c r="I120" s="23">
        <f t="shared" si="1"/>
        <v>100</v>
      </c>
    </row>
    <row r="121" spans="1:9" ht="39.75" customHeight="1">
      <c r="A121" s="8">
        <v>113</v>
      </c>
      <c r="B121" s="48" t="s">
        <v>106</v>
      </c>
      <c r="C121" s="3">
        <v>808</v>
      </c>
      <c r="D121" s="22" t="s">
        <v>16</v>
      </c>
      <c r="E121" s="22" t="s">
        <v>95</v>
      </c>
      <c r="F121" s="22"/>
      <c r="G121" s="26">
        <f>G122</f>
        <v>3780.9</v>
      </c>
      <c r="H121" s="26">
        <f t="shared" si="2"/>
        <v>3780.9</v>
      </c>
      <c r="I121" s="23">
        <f t="shared" si="1"/>
        <v>100</v>
      </c>
    </row>
    <row r="122" spans="1:9" ht="12.75">
      <c r="A122" s="8">
        <v>114</v>
      </c>
      <c r="B122" s="48" t="s">
        <v>64</v>
      </c>
      <c r="C122" s="4">
        <v>808</v>
      </c>
      <c r="D122" s="22" t="s">
        <v>16</v>
      </c>
      <c r="E122" s="22" t="s">
        <v>95</v>
      </c>
      <c r="F122" s="22" t="s">
        <v>62</v>
      </c>
      <c r="G122" s="26">
        <f>G123</f>
        <v>3780.9</v>
      </c>
      <c r="H122" s="26">
        <f t="shared" si="2"/>
        <v>3780.9</v>
      </c>
      <c r="I122" s="23">
        <f t="shared" si="1"/>
        <v>100</v>
      </c>
    </row>
    <row r="123" spans="1:9" ht="12.75">
      <c r="A123" s="8">
        <v>115</v>
      </c>
      <c r="B123" s="42" t="s">
        <v>96</v>
      </c>
      <c r="C123" s="2">
        <v>808</v>
      </c>
      <c r="D123" s="22" t="s">
        <v>16</v>
      </c>
      <c r="E123" s="22" t="s">
        <v>95</v>
      </c>
      <c r="F123" s="22" t="s">
        <v>63</v>
      </c>
      <c r="G123" s="26">
        <v>3780.9</v>
      </c>
      <c r="H123" s="26">
        <v>3780.9</v>
      </c>
      <c r="I123" s="23">
        <f aca="true" t="shared" si="3" ref="I123:I137">H123/G123*100</f>
        <v>100</v>
      </c>
    </row>
    <row r="124" spans="1:9" s="32" customFormat="1" ht="12.75">
      <c r="A124" s="8">
        <v>116</v>
      </c>
      <c r="B124" s="41" t="s">
        <v>34</v>
      </c>
      <c r="C124" s="5">
        <v>808</v>
      </c>
      <c r="D124" s="30" t="s">
        <v>35</v>
      </c>
      <c r="E124" s="31"/>
      <c r="F124" s="31"/>
      <c r="G124" s="23">
        <v>24</v>
      </c>
      <c r="H124" s="23">
        <v>24</v>
      </c>
      <c r="I124" s="23">
        <f t="shared" si="3"/>
        <v>100</v>
      </c>
    </row>
    <row r="125" spans="1:9" ht="25.5">
      <c r="A125" s="8">
        <v>117</v>
      </c>
      <c r="B125" s="42" t="s">
        <v>67</v>
      </c>
      <c r="C125" s="2">
        <v>808</v>
      </c>
      <c r="D125" s="22" t="s">
        <v>36</v>
      </c>
      <c r="E125" s="22" t="s">
        <v>77</v>
      </c>
      <c r="F125" s="22"/>
      <c r="G125" s="26">
        <v>24</v>
      </c>
      <c r="H125" s="26">
        <v>24</v>
      </c>
      <c r="I125" s="23">
        <f t="shared" si="3"/>
        <v>100</v>
      </c>
    </row>
    <row r="126" spans="1:9" ht="14.25" customHeight="1">
      <c r="A126" s="8">
        <v>118</v>
      </c>
      <c r="B126" s="42" t="s">
        <v>53</v>
      </c>
      <c r="C126" s="1">
        <v>808</v>
      </c>
      <c r="D126" s="21" t="s">
        <v>36</v>
      </c>
      <c r="E126" s="22" t="s">
        <v>76</v>
      </c>
      <c r="F126" s="22"/>
      <c r="G126" s="26">
        <v>24</v>
      </c>
      <c r="H126" s="26">
        <v>24</v>
      </c>
      <c r="I126" s="23">
        <f t="shared" si="3"/>
        <v>100</v>
      </c>
    </row>
    <row r="127" spans="1:9" ht="39" customHeight="1">
      <c r="A127" s="8">
        <v>119</v>
      </c>
      <c r="B127" s="42" t="s">
        <v>72</v>
      </c>
      <c r="C127" s="2">
        <v>808</v>
      </c>
      <c r="D127" s="33" t="s">
        <v>36</v>
      </c>
      <c r="E127" s="22" t="s">
        <v>83</v>
      </c>
      <c r="F127" s="22"/>
      <c r="G127" s="26">
        <v>24</v>
      </c>
      <c r="H127" s="26">
        <v>24</v>
      </c>
      <c r="I127" s="23">
        <f t="shared" si="3"/>
        <v>100</v>
      </c>
    </row>
    <row r="128" spans="1:9" ht="12.75">
      <c r="A128" s="8">
        <v>120</v>
      </c>
      <c r="B128" s="49" t="s">
        <v>60</v>
      </c>
      <c r="C128" s="6">
        <v>808</v>
      </c>
      <c r="D128" s="22" t="s">
        <v>36</v>
      </c>
      <c r="E128" s="22" t="s">
        <v>83</v>
      </c>
      <c r="F128" s="22" t="s">
        <v>59</v>
      </c>
      <c r="G128" s="26">
        <v>24</v>
      </c>
      <c r="H128" s="26">
        <v>24</v>
      </c>
      <c r="I128" s="23">
        <f t="shared" si="3"/>
        <v>100</v>
      </c>
    </row>
    <row r="129" spans="1:9" ht="12.75">
      <c r="A129" s="8">
        <v>121</v>
      </c>
      <c r="B129" s="50" t="s">
        <v>61</v>
      </c>
      <c r="C129" s="6">
        <v>808</v>
      </c>
      <c r="D129" s="22" t="s">
        <v>36</v>
      </c>
      <c r="E129" s="22" t="s">
        <v>83</v>
      </c>
      <c r="F129" s="22" t="s">
        <v>69</v>
      </c>
      <c r="G129" s="26">
        <v>24</v>
      </c>
      <c r="H129" s="26">
        <v>24</v>
      </c>
      <c r="I129" s="23">
        <f t="shared" si="3"/>
        <v>100</v>
      </c>
    </row>
    <row r="130" spans="1:9" ht="12.75">
      <c r="A130" s="8">
        <v>122</v>
      </c>
      <c r="B130" s="41" t="s">
        <v>33</v>
      </c>
      <c r="C130" s="1">
        <v>808</v>
      </c>
      <c r="D130" s="21" t="s">
        <v>17</v>
      </c>
      <c r="E130" s="22"/>
      <c r="F130" s="22"/>
      <c r="G130" s="23">
        <v>12</v>
      </c>
      <c r="H130" s="23">
        <v>11.7</v>
      </c>
      <c r="I130" s="23">
        <f t="shared" si="3"/>
        <v>97.5</v>
      </c>
    </row>
    <row r="131" spans="1:9" ht="12.75">
      <c r="A131" s="8">
        <v>123</v>
      </c>
      <c r="B131" s="42" t="s">
        <v>39</v>
      </c>
      <c r="C131" s="2">
        <v>808</v>
      </c>
      <c r="D131" s="22" t="s">
        <v>38</v>
      </c>
      <c r="E131" s="22"/>
      <c r="F131" s="22" t="s">
        <v>10</v>
      </c>
      <c r="G131" s="26">
        <v>12</v>
      </c>
      <c r="H131" s="26">
        <v>11.7</v>
      </c>
      <c r="I131" s="23">
        <f t="shared" si="3"/>
        <v>97.5</v>
      </c>
    </row>
    <row r="132" spans="1:9" ht="25.5">
      <c r="A132" s="8">
        <v>124</v>
      </c>
      <c r="B132" s="42" t="s">
        <v>67</v>
      </c>
      <c r="C132" s="2">
        <v>808</v>
      </c>
      <c r="D132" s="22" t="s">
        <v>38</v>
      </c>
      <c r="E132" s="22" t="s">
        <v>77</v>
      </c>
      <c r="F132" s="22"/>
      <c r="G132" s="26">
        <v>12</v>
      </c>
      <c r="H132" s="26">
        <v>11.7</v>
      </c>
      <c r="I132" s="23">
        <f t="shared" si="3"/>
        <v>97.5</v>
      </c>
    </row>
    <row r="133" spans="1:9" ht="12" customHeight="1">
      <c r="A133" s="8">
        <v>125</v>
      </c>
      <c r="B133" s="47" t="s">
        <v>53</v>
      </c>
      <c r="C133" s="3">
        <v>808</v>
      </c>
      <c r="D133" s="22" t="s">
        <v>38</v>
      </c>
      <c r="E133" s="22" t="s">
        <v>76</v>
      </c>
      <c r="F133" s="22"/>
      <c r="G133" s="26">
        <v>12</v>
      </c>
      <c r="H133" s="26">
        <v>11.7</v>
      </c>
      <c r="I133" s="23">
        <f t="shared" si="3"/>
        <v>97.5</v>
      </c>
    </row>
    <row r="134" spans="1:9" ht="25.5" customHeight="1">
      <c r="A134" s="8">
        <v>126</v>
      </c>
      <c r="B134" s="47" t="s">
        <v>70</v>
      </c>
      <c r="C134" s="3">
        <v>808</v>
      </c>
      <c r="D134" s="22" t="s">
        <v>38</v>
      </c>
      <c r="E134" s="22" t="s">
        <v>84</v>
      </c>
      <c r="F134" s="22"/>
      <c r="G134" s="26">
        <v>12</v>
      </c>
      <c r="H134" s="26">
        <v>11.7</v>
      </c>
      <c r="I134" s="23">
        <f t="shared" si="3"/>
        <v>97.5</v>
      </c>
    </row>
    <row r="135" spans="1:9" ht="12.75" customHeight="1">
      <c r="A135" s="8">
        <v>127</v>
      </c>
      <c r="B135" s="42" t="s">
        <v>89</v>
      </c>
      <c r="C135" s="2">
        <v>808</v>
      </c>
      <c r="D135" s="22" t="s">
        <v>38</v>
      </c>
      <c r="E135" s="22" t="s">
        <v>84</v>
      </c>
      <c r="F135" s="22" t="s">
        <v>50</v>
      </c>
      <c r="G135" s="26">
        <v>12</v>
      </c>
      <c r="H135" s="26">
        <v>11.7</v>
      </c>
      <c r="I135" s="23">
        <f t="shared" si="3"/>
        <v>97.5</v>
      </c>
    </row>
    <row r="136" spans="1:9" ht="26.25" customHeight="1">
      <c r="A136" s="8">
        <v>128</v>
      </c>
      <c r="B136" s="42" t="s">
        <v>51</v>
      </c>
      <c r="C136" s="2">
        <v>808</v>
      </c>
      <c r="D136" s="22" t="s">
        <v>38</v>
      </c>
      <c r="E136" s="22" t="s">
        <v>84</v>
      </c>
      <c r="F136" s="22" t="s">
        <v>52</v>
      </c>
      <c r="G136" s="26">
        <v>12</v>
      </c>
      <c r="H136" s="26">
        <v>11.7</v>
      </c>
      <c r="I136" s="23">
        <f t="shared" si="3"/>
        <v>97.5</v>
      </c>
    </row>
    <row r="137" spans="1:9" ht="12.75">
      <c r="A137" s="8"/>
      <c r="B137" s="51" t="s">
        <v>18</v>
      </c>
      <c r="C137" s="17"/>
      <c r="D137" s="17"/>
      <c r="E137" s="17"/>
      <c r="F137" s="34"/>
      <c r="G137" s="23">
        <v>9688.6</v>
      </c>
      <c r="H137" s="23">
        <v>8971.3</v>
      </c>
      <c r="I137" s="23">
        <f t="shared" si="3"/>
        <v>92.59645356398241</v>
      </c>
    </row>
    <row r="138" spans="1:7" ht="12.75">
      <c r="A138" s="10"/>
      <c r="G138" s="35"/>
    </row>
    <row r="139" spans="1:8" ht="12.75">
      <c r="A139" s="10"/>
      <c r="G139" s="35"/>
      <c r="H139" s="24"/>
    </row>
    <row r="140" spans="2:7" ht="12.75">
      <c r="B140" s="52"/>
      <c r="C140" s="11"/>
      <c r="D140" s="11"/>
      <c r="E140" s="11"/>
      <c r="F140" s="11"/>
      <c r="G140" s="35"/>
    </row>
    <row r="141" spans="2:7" ht="12.75">
      <c r="B141" s="53"/>
      <c r="C141" s="12"/>
      <c r="D141" s="11"/>
      <c r="E141" s="11"/>
      <c r="F141" s="11"/>
      <c r="G141" s="35"/>
    </row>
    <row r="142" spans="2:9" ht="12.75">
      <c r="B142" s="53"/>
      <c r="C142" s="12"/>
      <c r="D142" s="11"/>
      <c r="E142" s="11"/>
      <c r="F142" s="11"/>
      <c r="G142" s="35"/>
      <c r="H142" s="25"/>
      <c r="I142" s="25"/>
    </row>
    <row r="143" spans="2:7" ht="12.75">
      <c r="B143" s="53"/>
      <c r="C143" s="12"/>
      <c r="D143" s="11"/>
      <c r="E143" s="11"/>
      <c r="F143" s="11"/>
      <c r="G143" s="35"/>
    </row>
    <row r="144" spans="2:7" ht="12.75">
      <c r="B144" s="53"/>
      <c r="C144" s="12"/>
      <c r="D144" s="12"/>
      <c r="E144" s="12"/>
      <c r="F144" s="12"/>
      <c r="G144" s="36"/>
    </row>
    <row r="145" spans="2:7" ht="12.75">
      <c r="B145" s="53"/>
      <c r="C145" s="12"/>
      <c r="D145" s="12"/>
      <c r="E145" s="12"/>
      <c r="F145" s="12"/>
      <c r="G145" s="36"/>
    </row>
    <row r="146" spans="2:7" ht="12.75">
      <c r="B146" s="53"/>
      <c r="C146" s="12"/>
      <c r="D146" s="12"/>
      <c r="E146" s="12"/>
      <c r="F146" s="12"/>
      <c r="G146" s="36"/>
    </row>
    <row r="147" spans="2:7" ht="12.75">
      <c r="B147" s="53"/>
      <c r="C147" s="12"/>
      <c r="D147" s="12"/>
      <c r="E147" s="12"/>
      <c r="F147" s="12"/>
      <c r="G147" s="36"/>
    </row>
    <row r="148" spans="2:7" ht="12.75">
      <c r="B148" s="52"/>
      <c r="C148" s="11"/>
      <c r="D148" s="11"/>
      <c r="E148" s="11"/>
      <c r="F148" s="11"/>
      <c r="G148" s="35"/>
    </row>
    <row r="149" spans="2:7" ht="12.75">
      <c r="B149" s="52"/>
      <c r="C149" s="11"/>
      <c r="D149" s="11"/>
      <c r="E149" s="11"/>
      <c r="F149" s="11"/>
      <c r="G149" s="35"/>
    </row>
    <row r="150" spans="2:7" ht="12.75">
      <c r="B150" s="52"/>
      <c r="C150" s="11"/>
      <c r="D150" s="11"/>
      <c r="E150" s="11"/>
      <c r="F150" s="11"/>
      <c r="G150" s="35"/>
    </row>
    <row r="151" spans="2:7" ht="12.75">
      <c r="B151" s="52"/>
      <c r="C151" s="11"/>
      <c r="D151" s="11"/>
      <c r="E151" s="11"/>
      <c r="F151" s="11"/>
      <c r="G151" s="35"/>
    </row>
    <row r="152" spans="2:7" ht="12.75">
      <c r="B152" s="52"/>
      <c r="C152" s="11"/>
      <c r="D152" s="11"/>
      <c r="E152" s="11"/>
      <c r="F152" s="11"/>
      <c r="G152" s="35"/>
    </row>
    <row r="153" ht="12.75">
      <c r="G153" s="35"/>
    </row>
    <row r="154" ht="12.75">
      <c r="G154" s="35"/>
    </row>
    <row r="155" ht="12.75">
      <c r="G155" s="35"/>
    </row>
    <row r="156" ht="12.75">
      <c r="G156" s="35"/>
    </row>
    <row r="157" ht="12.75">
      <c r="G157" s="35"/>
    </row>
    <row r="158" ht="12.75">
      <c r="G158" s="35"/>
    </row>
    <row r="159" ht="12.75">
      <c r="G159" s="35"/>
    </row>
    <row r="160" ht="12.75">
      <c r="G160" s="35"/>
    </row>
    <row r="161" ht="12.75">
      <c r="G161" s="35"/>
    </row>
    <row r="162" ht="12.75">
      <c r="G162" s="35"/>
    </row>
    <row r="163" ht="12.75">
      <c r="G163" s="35"/>
    </row>
    <row r="164" ht="12.75">
      <c r="G164" s="35"/>
    </row>
    <row r="165" ht="12.75">
      <c r="G165" s="35"/>
    </row>
    <row r="166" ht="12.75">
      <c r="G166" s="35"/>
    </row>
    <row r="167" ht="12.75">
      <c r="G167" s="35"/>
    </row>
    <row r="168" ht="12.75">
      <c r="G168" s="35"/>
    </row>
    <row r="169" ht="12.75">
      <c r="G169" s="35"/>
    </row>
    <row r="170" ht="12.75">
      <c r="G170" s="35"/>
    </row>
    <row r="171" ht="12.75">
      <c r="G171" s="35"/>
    </row>
    <row r="172" ht="12.75">
      <c r="G172" s="35"/>
    </row>
    <row r="173" ht="12.75">
      <c r="G173" s="35"/>
    </row>
    <row r="174" ht="12.75">
      <c r="G174" s="35"/>
    </row>
    <row r="175" ht="12.75">
      <c r="G175" s="35"/>
    </row>
    <row r="176" ht="12.75">
      <c r="G176" s="35"/>
    </row>
    <row r="177" ht="12.75">
      <c r="G177" s="35"/>
    </row>
    <row r="178" ht="12.75">
      <c r="G178" s="35"/>
    </row>
    <row r="179" ht="12.75">
      <c r="G179" s="35"/>
    </row>
    <row r="180" ht="12.75">
      <c r="G180" s="35"/>
    </row>
    <row r="181" ht="12.75">
      <c r="G181" s="35"/>
    </row>
    <row r="182" ht="12.75">
      <c r="G182" s="35"/>
    </row>
    <row r="183" ht="12.75">
      <c r="G183" s="35"/>
    </row>
    <row r="184" ht="12.75">
      <c r="G184" s="35"/>
    </row>
    <row r="185" ht="12.75">
      <c r="G185" s="35"/>
    </row>
    <row r="186" ht="12.75">
      <c r="G186" s="35"/>
    </row>
    <row r="187" ht="12.75">
      <c r="G187" s="35"/>
    </row>
    <row r="188" ht="12.75">
      <c r="G188" s="35"/>
    </row>
    <row r="189" ht="12.75">
      <c r="G189" s="35"/>
    </row>
    <row r="190" ht="12.75">
      <c r="G190" s="35"/>
    </row>
    <row r="191" ht="12.75">
      <c r="G191" s="35"/>
    </row>
    <row r="192" ht="12.75">
      <c r="G192" s="35"/>
    </row>
    <row r="193" ht="12.75">
      <c r="G193" s="35"/>
    </row>
    <row r="194" ht="12.75">
      <c r="G194" s="35"/>
    </row>
    <row r="195" ht="12.75">
      <c r="G195" s="35"/>
    </row>
    <row r="196" ht="12.75">
      <c r="G196" s="35"/>
    </row>
    <row r="197" ht="12.75">
      <c r="G197" s="35"/>
    </row>
    <row r="198" ht="12.75">
      <c r="G198" s="35"/>
    </row>
    <row r="199" ht="12.75">
      <c r="G199" s="35"/>
    </row>
    <row r="200" ht="12.75">
      <c r="G200" s="35"/>
    </row>
    <row r="201" ht="12.75">
      <c r="G201" s="35"/>
    </row>
    <row r="202" ht="12.75">
      <c r="G202" s="35"/>
    </row>
    <row r="203" ht="12.75">
      <c r="G203" s="35"/>
    </row>
    <row r="204" ht="12.75">
      <c r="G204" s="35"/>
    </row>
    <row r="205" ht="12.75">
      <c r="G205" s="35"/>
    </row>
    <row r="206" ht="12.75">
      <c r="G206" s="35"/>
    </row>
    <row r="207" ht="12.75">
      <c r="G207" s="35"/>
    </row>
    <row r="208" ht="12.75">
      <c r="G208" s="35"/>
    </row>
    <row r="209" ht="12.75">
      <c r="G209" s="35"/>
    </row>
    <row r="210" ht="12.75">
      <c r="G210" s="35"/>
    </row>
    <row r="211" ht="12.75">
      <c r="G211" s="35"/>
    </row>
    <row r="212" ht="12.75">
      <c r="G212" s="35"/>
    </row>
    <row r="213" ht="12.75">
      <c r="G213" s="35"/>
    </row>
    <row r="214" ht="12.75">
      <c r="G214" s="35"/>
    </row>
    <row r="215" ht="12.75">
      <c r="G215" s="35"/>
    </row>
    <row r="216" ht="12.75">
      <c r="G216" s="35"/>
    </row>
    <row r="217" ht="12.75">
      <c r="G217" s="35"/>
    </row>
    <row r="218" ht="12.75">
      <c r="G218" s="35"/>
    </row>
    <row r="219" ht="12.75">
      <c r="G219" s="35"/>
    </row>
    <row r="220" ht="12.75">
      <c r="G220" s="35"/>
    </row>
    <row r="221" ht="12.75">
      <c r="G221" s="35"/>
    </row>
    <row r="222" ht="12.75">
      <c r="G222" s="35"/>
    </row>
    <row r="223" ht="12.75">
      <c r="G223" s="35"/>
    </row>
    <row r="224" ht="12.75">
      <c r="G224" s="35"/>
    </row>
    <row r="225" ht="12.75">
      <c r="G225" s="35"/>
    </row>
    <row r="226" ht="12.75">
      <c r="G226" s="35"/>
    </row>
    <row r="227" ht="12.75">
      <c r="G227" s="35"/>
    </row>
    <row r="228" ht="12.75">
      <c r="G228" s="35"/>
    </row>
    <row r="229" ht="12.75">
      <c r="G229" s="35"/>
    </row>
    <row r="230" ht="12.75">
      <c r="G230" s="35"/>
    </row>
    <row r="231" ht="12.75">
      <c r="G231" s="35"/>
    </row>
    <row r="232" ht="12.75">
      <c r="G232" s="35"/>
    </row>
    <row r="233" ht="12.75">
      <c r="G233" s="35"/>
    </row>
    <row r="234" ht="12.75">
      <c r="G234" s="35"/>
    </row>
    <row r="235" ht="12.75">
      <c r="G235" s="35"/>
    </row>
    <row r="236" ht="12.75">
      <c r="G236" s="35"/>
    </row>
    <row r="237" ht="12.75">
      <c r="G237" s="35"/>
    </row>
    <row r="238" ht="12.75">
      <c r="G238" s="35"/>
    </row>
    <row r="239" ht="12.75">
      <c r="G239" s="35"/>
    </row>
    <row r="240" ht="12.75">
      <c r="G240" s="35"/>
    </row>
    <row r="241" ht="12.75">
      <c r="G241" s="35"/>
    </row>
    <row r="242" ht="12.75">
      <c r="G242" s="35"/>
    </row>
    <row r="243" ht="12.75">
      <c r="G243" s="35"/>
    </row>
    <row r="244" ht="12.75">
      <c r="G244" s="35"/>
    </row>
    <row r="245" ht="12.75">
      <c r="G245" s="35"/>
    </row>
    <row r="246" ht="12.75">
      <c r="G246" s="35"/>
    </row>
    <row r="247" ht="12.75">
      <c r="G247" s="35"/>
    </row>
    <row r="248" ht="12.75">
      <c r="G248" s="35"/>
    </row>
    <row r="249" ht="12.75">
      <c r="G249" s="35"/>
    </row>
    <row r="250" ht="12.75">
      <c r="G250" s="35"/>
    </row>
    <row r="251" ht="12.75">
      <c r="G251" s="35"/>
    </row>
    <row r="252" ht="12.75">
      <c r="G252" s="35"/>
    </row>
    <row r="253" ht="12.75">
      <c r="G253" s="35"/>
    </row>
    <row r="254" ht="12.75">
      <c r="G254" s="35"/>
    </row>
    <row r="255" ht="12.75">
      <c r="G255" s="35"/>
    </row>
    <row r="256" ht="12.75">
      <c r="G256" s="35"/>
    </row>
    <row r="257" ht="12.75">
      <c r="G257" s="35"/>
    </row>
    <row r="258" ht="12.75">
      <c r="G258" s="35"/>
    </row>
    <row r="259" ht="12.75">
      <c r="G259" s="35"/>
    </row>
    <row r="260" ht="12.75">
      <c r="G260" s="35"/>
    </row>
    <row r="261" ht="12.75">
      <c r="G261" s="35"/>
    </row>
    <row r="262" ht="12.75">
      <c r="G262" s="35"/>
    </row>
    <row r="263" ht="12.75">
      <c r="G263" s="35"/>
    </row>
    <row r="264" ht="12.75">
      <c r="G264" s="35"/>
    </row>
    <row r="265" ht="12.75">
      <c r="G265" s="35"/>
    </row>
    <row r="266" ht="12.75">
      <c r="G266" s="35"/>
    </row>
    <row r="267" ht="12.75">
      <c r="G267" s="35"/>
    </row>
    <row r="268" ht="12.75">
      <c r="G268" s="35"/>
    </row>
    <row r="269" ht="12.75">
      <c r="G269" s="35"/>
    </row>
    <row r="270" ht="12.75">
      <c r="G270" s="35"/>
    </row>
    <row r="271" ht="12.75">
      <c r="G271" s="35"/>
    </row>
    <row r="272" ht="12.75">
      <c r="G272" s="35"/>
    </row>
    <row r="273" ht="12.75">
      <c r="G273" s="35"/>
    </row>
    <row r="274" ht="12.75">
      <c r="G274" s="35"/>
    </row>
    <row r="275" ht="12.75">
      <c r="G275" s="35"/>
    </row>
    <row r="276" ht="12.75">
      <c r="G276" s="35"/>
    </row>
    <row r="277" ht="12.75">
      <c r="G277" s="35"/>
    </row>
    <row r="278" ht="12.75">
      <c r="G278" s="35"/>
    </row>
    <row r="279" ht="12.75">
      <c r="G279" s="35"/>
    </row>
    <row r="280" ht="12.75">
      <c r="G280" s="35"/>
    </row>
    <row r="281" ht="12.75">
      <c r="G281" s="35"/>
    </row>
    <row r="282" ht="12.75">
      <c r="G282" s="35"/>
    </row>
    <row r="283" ht="12.75">
      <c r="G283" s="35"/>
    </row>
    <row r="284" ht="12.75">
      <c r="G284" s="35"/>
    </row>
    <row r="285" ht="12.75">
      <c r="G285" s="35"/>
    </row>
    <row r="286" ht="12.75">
      <c r="G286" s="35"/>
    </row>
    <row r="287" ht="12.75">
      <c r="G287" s="35"/>
    </row>
    <row r="288" ht="12.75">
      <c r="G288" s="35"/>
    </row>
    <row r="289" ht="12.75">
      <c r="G289" s="35"/>
    </row>
    <row r="290" ht="12.75">
      <c r="G290" s="35"/>
    </row>
    <row r="291" ht="12.75">
      <c r="G291" s="35"/>
    </row>
    <row r="292" ht="12.75">
      <c r="G292" s="35"/>
    </row>
    <row r="293" ht="12.75">
      <c r="G293" s="35"/>
    </row>
    <row r="294" ht="12.75">
      <c r="G294" s="35"/>
    </row>
    <row r="295" ht="12.75">
      <c r="G295" s="35"/>
    </row>
    <row r="296" ht="12.75">
      <c r="G296" s="35"/>
    </row>
    <row r="297" ht="12.75">
      <c r="G297" s="35"/>
    </row>
    <row r="298" ht="12.75">
      <c r="G298" s="35"/>
    </row>
    <row r="299" ht="12.75">
      <c r="G299" s="35"/>
    </row>
    <row r="300" ht="12.75">
      <c r="G300" s="35"/>
    </row>
    <row r="301" ht="12.75">
      <c r="G301" s="35"/>
    </row>
    <row r="302" ht="12.75">
      <c r="G302" s="35"/>
    </row>
    <row r="304" ht="12.75">
      <c r="G304" s="37"/>
    </row>
    <row r="307" ht="15.75" customHeight="1">
      <c r="G307" s="38"/>
    </row>
    <row r="308" ht="15.75" customHeight="1">
      <c r="G308" s="38"/>
    </row>
    <row r="309" ht="15.75" customHeight="1">
      <c r="G309" s="38"/>
    </row>
  </sheetData>
  <sheetProtection/>
  <autoFilter ref="E1:E309"/>
  <mergeCells count="5">
    <mergeCell ref="A5:G5"/>
    <mergeCell ref="E1:I1"/>
    <mergeCell ref="E2:I2"/>
    <mergeCell ref="E3:I3"/>
    <mergeCell ref="E4:I4"/>
  </mergeCells>
  <printOptions/>
  <pageMargins left="0.8661417322834646" right="0.3937007874015748" top="0.5905511811023623" bottom="0.4724409448818898" header="0.5118110236220472" footer="0.5905511811023623"/>
  <pageSetup fitToHeight="1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2022-04-15T08:09:13Z</cp:lastPrinted>
  <dcterms:created xsi:type="dcterms:W3CDTF">2007-11-07T04:14:53Z</dcterms:created>
  <dcterms:modified xsi:type="dcterms:W3CDTF">2022-04-15T08:09:43Z</dcterms:modified>
  <cp:category/>
  <cp:version/>
  <cp:contentType/>
  <cp:contentStatus/>
</cp:coreProperties>
</file>