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4235" windowHeight="89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Лист1!$A$1:$M$85</definedName>
  </definedNames>
  <calcPr calcId="125725"/>
</workbook>
</file>

<file path=xl/calcChain.xml><?xml version="1.0" encoding="utf-8"?>
<calcChain xmlns="http://schemas.openxmlformats.org/spreadsheetml/2006/main">
  <c r="K57" i="1"/>
  <c r="K19"/>
  <c r="K84"/>
  <c r="K56"/>
  <c r="K73"/>
  <c r="K51"/>
  <c r="K50"/>
  <c r="K75"/>
  <c r="K72"/>
  <c r="L73"/>
  <c r="L72"/>
  <c r="M73"/>
  <c r="M72"/>
  <c r="M56"/>
  <c r="M55"/>
  <c r="M58"/>
  <c r="K58"/>
  <c r="M61"/>
  <c r="L61"/>
  <c r="L57"/>
  <c r="K61"/>
  <c r="L68"/>
  <c r="M68"/>
  <c r="L67"/>
  <c r="M67"/>
  <c r="K67"/>
  <c r="K21"/>
  <c r="K20"/>
  <c r="M21"/>
  <c r="M20"/>
  <c r="L21"/>
  <c r="L20"/>
  <c r="K40"/>
  <c r="K37"/>
  <c r="K34"/>
  <c r="L40"/>
  <c r="L37"/>
  <c r="L34"/>
  <c r="M40"/>
  <c r="M37"/>
  <c r="L26"/>
  <c r="L25"/>
  <c r="M26"/>
  <c r="M25"/>
  <c r="K26"/>
  <c r="K25"/>
  <c r="L81"/>
  <c r="M81"/>
  <c r="K81"/>
  <c r="L47"/>
  <c r="L46"/>
  <c r="L45"/>
  <c r="M47"/>
  <c r="M46"/>
  <c r="M45"/>
  <c r="K47"/>
  <c r="K46"/>
  <c r="K45"/>
  <c r="L43"/>
  <c r="L42"/>
  <c r="M43"/>
  <c r="M42"/>
  <c r="K43"/>
  <c r="K42"/>
  <c r="L35"/>
  <c r="M35"/>
  <c r="M34"/>
  <c r="K35"/>
  <c r="N73"/>
  <c r="L56"/>
  <c r="L55"/>
  <c r="M57"/>
  <c r="L19"/>
  <c r="L84"/>
  <c r="M19"/>
  <c r="M84"/>
  <c r="K55"/>
</calcChain>
</file>

<file path=xl/sharedStrings.xml><?xml version="1.0" encoding="utf-8"?>
<sst xmlns="http://schemas.openxmlformats.org/spreadsheetml/2006/main" count="538" uniqueCount="138">
  <si>
    <t>сельского Совета депутатов</t>
  </si>
  <si>
    <t>(тыс.руб.)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</si>
  <si>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</si>
  <si>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</si>
  <si>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</si>
  <si>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</si>
  <si>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</si>
  <si>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 имущества, находящегося в государственной и муниципальной собственности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</si>
  <si>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</si>
  <si>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</si>
  <si>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</si>
  <si>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01</t>
  </si>
  <si>
    <t>000</t>
  </si>
  <si>
    <t>1</t>
  </si>
  <si>
    <t>00</t>
  </si>
  <si>
    <t>0000</t>
  </si>
  <si>
    <t>02</t>
  </si>
  <si>
    <t>020</t>
  </si>
  <si>
    <t>05</t>
  </si>
  <si>
    <t>030</t>
  </si>
  <si>
    <t>06</t>
  </si>
  <si>
    <t>010</t>
  </si>
  <si>
    <t>10</t>
  </si>
  <si>
    <t>04</t>
  </si>
  <si>
    <t>03</t>
  </si>
  <si>
    <t>001</t>
  </si>
  <si>
    <t>2</t>
  </si>
  <si>
    <t>НАЛОГОВЫЕ И НЕНАЛОГОВЫЕ ДОХОДЫ</t>
  </si>
  <si>
    <t>182</t>
  </si>
  <si>
    <t>110</t>
  </si>
  <si>
    <t>08</t>
  </si>
  <si>
    <t>Государственная пошлина</t>
  </si>
  <si>
    <t xml:space="preserve">     Код  классификации доходов бюджета</t>
  </si>
  <si>
    <t>07</t>
  </si>
  <si>
    <t>Налоги на товары (работы,услуги), реализуемые  на территории Российской Федерации</t>
  </si>
  <si>
    <t>100</t>
  </si>
  <si>
    <t>Акцизы по подакцизным товарам(продукции), производимым на территории Российской Федерации</t>
  </si>
  <si>
    <t>Прочие безвозмездные поступления</t>
  </si>
  <si>
    <t>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</si>
  <si>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</si>
  <si>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</si>
  <si>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</si>
  <si>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</si>
  <si>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</si>
  <si>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040</t>
  </si>
  <si>
    <t>043</t>
  </si>
  <si>
    <t>024</t>
  </si>
  <si>
    <t>код аналитической группы подвида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</si>
  <si>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</si>
  <si>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</si>
  <si>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</si>
  <si>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</si>
  <si>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</si>
  <si>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</si>
  <si>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</si>
  <si>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>Наименование кода классификации доходов бюджета</t>
  </si>
  <si>
    <t>№ строки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</si>
  <si>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</si>
  <si>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</si>
  <si>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</si>
  <si>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безвозмездные поступления в бюджеты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</si>
  <si>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и 228 Налогового кодекса Российской Федерации </t>
  </si>
  <si>
    <t>30</t>
  </si>
  <si>
    <t>118</t>
  </si>
  <si>
    <t>35</t>
  </si>
  <si>
    <t>15</t>
  </si>
  <si>
    <t>49</t>
  </si>
  <si>
    <t>Доходы от уплаты акцизов на автомобильный бензин, подлежащее распределению между бюджетами субъектов  Российской Ферации  и местными бюджетами с учетом установленных дифференцированных нормативов  отчислений в местные бюджеты.</t>
  </si>
  <si>
    <t>Доходы от уплаты акцизов на прямогонный бензин, подлежащее распределению между бюджетами субъектов  Российской Ферации  и местными бюджетами с учетом установленных дифференцированных нормативов  отчислений в местные бюджеты.</t>
  </si>
  <si>
    <t>40</t>
  </si>
  <si>
    <t xml:space="preserve">Дотации бюджетам бюджетной системы Российской Федерации </t>
  </si>
  <si>
    <t xml:space="preserve">Дотации на выравнивание бюджетной обеспеченности 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</si>
  <si>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</si>
  <si>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</si>
  <si>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</si>
  <si>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соотвествии со статьей 228 Нологового кодекса Российской Федерации</t>
  </si>
  <si>
    <t>Доходы от уплаты акцизов на дизельное топливо, подлежащие распределению между бюджетам 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</si>
  <si>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</si>
  <si>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150</t>
  </si>
  <si>
    <t>999</t>
  </si>
  <si>
    <t>к Решению Легостаевского</t>
  </si>
  <si>
    <t>Доходы бюджета            2022 года</t>
  </si>
  <si>
    <t>808</t>
  </si>
  <si>
    <t>Субвенции местным бюджетам  на выполнение передаваемых полномочий субъектов Российской Федерации</t>
  </si>
  <si>
    <t>Доходы бюджета            2023 года</t>
  </si>
  <si>
    <t>Налоги на совокупный  доход</t>
  </si>
  <si>
    <t>Единый сельскохозяйственный налог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</si>
  <si>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</si>
  <si>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</si>
  <si>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</si>
  <si>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</si>
  <si>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Доходы бюджета сельсовета на  2022 год и плановый период 2023-2024 годов                                    </t>
  </si>
  <si>
    <t>Доходы бюджета            2024 года</t>
  </si>
  <si>
    <t>8107</t>
  </si>
  <si>
    <t>Прочие межбюджетные трансферты, передаваемые бюджетам сельских поселений (на осуществление дорожной деятельности в отношении автомобильных дорог местного значения)</t>
  </si>
  <si>
    <t>2413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</si>
  <si>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поселений)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</si>
  <si>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</si>
  <si>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</si>
  <si>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</si>
  <si>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</si>
  <si>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</si>
  <si>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</t>
  </si>
  <si>
    <t>Субвенции бюджетам сельских поселений на осуществление первичного воинского учета органами местного самоуправления поселений,  муниципальных и городских округов</t>
  </si>
  <si>
    <t>231</t>
  </si>
  <si>
    <t>241</t>
  </si>
  <si>
    <t>251</t>
  </si>
  <si>
    <t>261</t>
  </si>
  <si>
    <t>Приложение 2</t>
  </si>
  <si>
    <t>7412</t>
  </si>
  <si>
    <t>Прочие межбюджетные трансферты, передаваемые бюджетам сельских поселений 
(на обеспечение первичных мер пожарной безопасности)</t>
  </si>
  <si>
    <t>7508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</si>
  <si>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</si>
  <si>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7749</t>
  </si>
  <si>
    <t>Иные межбюджетные трансферты, передаваемые бюджетам сельских поселений (на реализацию проектов по решению вопросов местного значения, осуществляемых непосредственно населением на территрии населенного пункта)</t>
  </si>
  <si>
    <t>7641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</si>
  <si>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поддержке местных инициатив)</t>
  </si>
  <si>
    <t>Прочие 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движения Красноярского края по районному финансовому управлению администрации Новоселовского района в рамках непрограммных расходов отдельных органов исполнительной власти</t>
  </si>
  <si>
    <t>29</t>
  </si>
  <si>
    <t>7509</t>
  </si>
  <si>
    <t xml:space="preserve">Прочие субсидии бюджетам сельских поселений </t>
  </si>
  <si>
    <t>Прочие субсидии</t>
  </si>
  <si>
    <t>20</t>
  </si>
  <si>
    <t>Субсидии бюджетам бюджетной системы Российской Федерации (межбюджетные субсидии)</t>
  </si>
  <si>
    <t xml:space="preserve"> Прочие  межбюджетные трансферты, передаваемые бюджетам</t>
  </si>
  <si>
    <t>1034</t>
  </si>
  <si>
    <t>17</t>
  </si>
  <si>
    <t>0001</t>
  </si>
  <si>
    <t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от юридических лиц (индивидуальных предпринимателей))</t>
  </si>
  <si>
    <t>Прочие неналоговые доходы</t>
  </si>
  <si>
    <t>Инициативные платежи</t>
  </si>
  <si>
    <t>0003</t>
  </si>
  <si>
    <t>Инициативные платежи, зачисляемые в бюджеты сельских поселений (на реализацию проектов по решению вопросов местного значения, осуществляемых непосредственно населением на территории населенного пункта от юридических лиц (индивидуальных предпринимателей))</t>
  </si>
  <si>
    <t>0002</t>
  </si>
  <si>
    <t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от физических лиц)</t>
  </si>
  <si>
    <t>от 15.08.2022г.  № 28/6-2Р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</si>
  <si>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обязательств, связанных с увеличением с 1 июня 2022 года региональных выплат)</t>
  </si>
  <si>
    <t>ВСЕГО ДОХОДОВ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</si>
</sst>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left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left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5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justify"/>
    </xf>
    <xf numFmtId="0" fontId="5" fillId="0" borderId="1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justify"/>
    </xf>
    <xf numFmtId="0" fontId="5" fillId="0" borderId="0" xfId="0" applyFont="1" applyFill="1"/>
    <xf numFmtId="0" fontId="5" fillId="0" borderId="1" xfId="0" applyNumberFormat="1" applyFont="1" applyFill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vertical="justify"/>
    </xf>
    <xf numFmtId="0" fontId="5" fillId="0" borderId="1" xfId="0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vertical="justify"/>
    </xf>
    <xf numFmtId="0" fontId="2" fillId="0" borderId="0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justify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vertical="justify"/>
    </xf>
    <xf numFmtId="0" fontId="2" fillId="0" borderId="7" xfId="0" applyFont="1" applyFill="1" applyBorder="1" applyAlignment="1">
      <alignment horizontal="justify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vertical="justify"/>
    </xf>
    <xf numFmtId="49" fontId="5" fillId="0" borderId="2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164" fontId="2" fillId="0" borderId="0" xfId="0" applyNumberFormat="1" applyFont="1" applyFill="1"/>
    <xf numFmtId="16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BreakPreview" topLeftCell="A80" zoomScaleNormal="120" zoomScaleSheetLayoutView="100" workbookViewId="0">
      <selection activeCell="J89" sqref="J89"/>
    </sheetView>
  </sheetViews>
  <sheetFormatPr defaultRowHeight="12.75"/>
  <cols>
    <col min="1" max="1" width="4.5703125" style="3" customWidth="1"/>
    <col min="2" max="2" width="6" style="3" customWidth="1"/>
    <col min="3" max="3" width="4" style="3" customWidth="1"/>
    <col min="4" max="4" width="4.5703125" style="3" customWidth="1"/>
    <col min="5" max="5" width="4.140625" style="3" customWidth="1"/>
    <col min="6" max="6" width="5.28515625" style="3" customWidth="1"/>
    <col min="7" max="7" width="5" style="3" customWidth="1"/>
    <col min="8" max="8" width="6" style="3" customWidth="1"/>
    <col min="9" max="9" width="6.85546875" style="3" customWidth="1"/>
    <col min="10" max="10" width="67.7109375" style="8" customWidth="1"/>
    <col min="11" max="11" width="9.28515625" style="3" customWidth="1"/>
    <col min="12" max="12" width="10.28515625" style="3" customWidth="1"/>
    <col min="13" max="13" width="8.5703125" style="3" customWidth="1"/>
    <col min="14" max="14" width="2.7109375" style="3" hidden="1" customWidth="1"/>
    <col min="15" max="16384" width="9.140625" style="3"/>
  </cols>
  <sheetData>
    <row r="1" spans="1:14" ht="3.7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.5" hidden="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hidden="1" customHeight="1">
      <c r="A5" s="6"/>
      <c r="F5" s="7"/>
      <c r="G5" s="7"/>
      <c r="H5" s="7"/>
      <c r="I5" s="7"/>
      <c r="J5" s="7"/>
      <c r="K5" s="7"/>
      <c r="L5" s="7"/>
      <c r="M5" s="7"/>
    </row>
    <row r="6" spans="1:14" ht="12" hidden="1" customHeight="1">
      <c r="A6" s="6"/>
    </row>
    <row r="7" spans="1:14" ht="3.75" customHeight="1">
      <c r="A7" s="6"/>
    </row>
    <row r="8" spans="1:14">
      <c r="A8" s="1" t="s">
        <v>108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1" t="s">
        <v>80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" t="s">
        <v>135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6.5">
      <c r="A12" s="2" t="s">
        <v>91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ht="13.5" thickBot="1">
      <c r="A13" s="4" t="s">
        <v>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4" ht="12.75" customHeight="1">
      <c r="A14" s="9" t="s">
        <v>56</v>
      </c>
      <c r="B14" s="10" t="s">
        <v>32</v>
      </c>
      <c r="C14" s="10"/>
      <c r="D14" s="10"/>
      <c r="E14" s="10"/>
      <c r="F14" s="10"/>
      <c r="G14" s="10"/>
      <c r="H14" s="10"/>
      <c r="I14" s="10"/>
      <c r="J14" s="11" t="s">
        <v>55</v>
      </c>
      <c r="K14" s="12" t="s">
        <v>81</v>
      </c>
      <c r="L14" s="12" t="s">
        <v>84</v>
      </c>
      <c r="M14" s="13" t="s">
        <v>92</v>
      </c>
      <c r="N14" s="14"/>
    </row>
    <row r="15" spans="1:14" ht="12.75" customHeight="1">
      <c r="A15" s="15"/>
      <c r="B15" s="16" t="s">
        <v>48</v>
      </c>
      <c r="C15" s="16" t="s">
        <v>49</v>
      </c>
      <c r="D15" s="16" t="s">
        <v>50</v>
      </c>
      <c r="E15" s="16" t="s">
        <v>51</v>
      </c>
      <c r="F15" s="16" t="s">
        <v>52</v>
      </c>
      <c r="G15" s="16" t="s">
        <v>53</v>
      </c>
      <c r="H15" s="16" t="s">
        <v>54</v>
      </c>
      <c r="I15" s="16" t="s">
        <v>47</v>
      </c>
      <c r="J15" s="17"/>
      <c r="K15" s="18"/>
      <c r="L15" s="18"/>
      <c r="M15" s="13"/>
      <c r="N15" s="19"/>
    </row>
    <row r="16" spans="1:14" ht="12.75" customHeight="1">
      <c r="A16" s="15"/>
      <c r="B16" s="20"/>
      <c r="C16" s="20"/>
      <c r="D16" s="20"/>
      <c r="E16" s="20"/>
      <c r="F16" s="20"/>
      <c r="G16" s="20"/>
      <c r="H16" s="20"/>
      <c r="I16" s="20"/>
      <c r="J16" s="17"/>
      <c r="K16" s="18"/>
      <c r="L16" s="18"/>
      <c r="M16" s="13"/>
      <c r="N16" s="19"/>
    </row>
    <row r="17" spans="1:14" ht="66.75" customHeight="1" thickBot="1">
      <c r="A17" s="21"/>
      <c r="B17" s="22"/>
      <c r="C17" s="22"/>
      <c r="D17" s="22"/>
      <c r="E17" s="22"/>
      <c r="F17" s="22"/>
      <c r="G17" s="22"/>
      <c r="H17" s="22"/>
      <c r="I17" s="22"/>
      <c r="J17" s="17"/>
      <c r="K17" s="23"/>
      <c r="L17" s="23"/>
      <c r="M17" s="13"/>
      <c r="N17" s="24"/>
    </row>
    <row r="18" spans="1:14" ht="13.5" thickBot="1">
      <c r="A18" s="25"/>
      <c r="B18" s="26">
        <v>1</v>
      </c>
      <c r="C18" s="26">
        <v>2</v>
      </c>
      <c r="D18" s="26">
        <v>3</v>
      </c>
      <c r="E18" s="26">
        <v>4</v>
      </c>
      <c r="F18" s="27">
        <v>5</v>
      </c>
      <c r="G18" s="26">
        <v>6</v>
      </c>
      <c r="H18" s="26">
        <v>7</v>
      </c>
      <c r="I18" s="28">
        <v>8</v>
      </c>
      <c r="J18" s="28">
        <v>9</v>
      </c>
      <c r="K18" s="28">
        <v>10</v>
      </c>
      <c r="L18" s="28">
        <v>11</v>
      </c>
      <c r="M18" s="28">
        <v>12</v>
      </c>
      <c r="N18" s="29"/>
    </row>
    <row r="19" spans="1:14" ht="12" customHeight="1" thickBot="1">
      <c r="A19" s="30">
        <v>1</v>
      </c>
      <c r="B19" s="31" t="s">
        <v>12</v>
      </c>
      <c r="C19" s="31" t="s">
        <v>13</v>
      </c>
      <c r="D19" s="31" t="s">
        <v>14</v>
      </c>
      <c r="E19" s="31" t="s">
        <v>14</v>
      </c>
      <c r="F19" s="31" t="s">
        <v>12</v>
      </c>
      <c r="G19" s="31" t="s">
        <v>14</v>
      </c>
      <c r="H19" s="31" t="s">
        <v>15</v>
      </c>
      <c r="I19" s="31" t="s">
        <v>12</v>
      </c>
      <c r="J19" s="32" t="s">
        <v>27</v>
      </c>
      <c r="K19" s="33">
        <f>K20+K25+K34+K42+K45+K31+K50</f>
        <v>1242.7</v>
      </c>
      <c r="L19" s="33">
        <f>L20+L25+L34+L42+L45+L31</f>
        <v>1218.3</v>
      </c>
      <c r="M19" s="33">
        <f>M20+M25+M34+M42+M45+M31</f>
        <v>1247.7</v>
      </c>
      <c r="N19" s="34"/>
    </row>
    <row r="20" spans="1:14" ht="14.25" customHeight="1" thickBot="1">
      <c r="A20" s="30">
        <v>2</v>
      </c>
      <c r="B20" s="31">
        <v>182</v>
      </c>
      <c r="C20" s="31">
        <v>1</v>
      </c>
      <c r="D20" s="31" t="s">
        <v>11</v>
      </c>
      <c r="E20" s="31" t="s">
        <v>14</v>
      </c>
      <c r="F20" s="31" t="s">
        <v>12</v>
      </c>
      <c r="G20" s="31" t="s">
        <v>14</v>
      </c>
      <c r="H20" s="31" t="s">
        <v>15</v>
      </c>
      <c r="I20" s="31" t="s">
        <v>12</v>
      </c>
      <c r="J20" s="32" t="s">
        <v>2</v>
      </c>
      <c r="K20" s="33">
        <f>K21</f>
        <v>141.9</v>
      </c>
      <c r="L20" s="33">
        <f>L21</f>
        <v>151.1</v>
      </c>
      <c r="M20" s="33">
        <f>M21</f>
        <v>160.99999999999997</v>
      </c>
      <c r="N20" s="34"/>
    </row>
    <row r="21" spans="1:14" ht="15" customHeight="1" thickBot="1">
      <c r="A21" s="30">
        <v>3</v>
      </c>
      <c r="B21" s="35">
        <v>182</v>
      </c>
      <c r="C21" s="35" t="s">
        <v>13</v>
      </c>
      <c r="D21" s="35" t="s">
        <v>11</v>
      </c>
      <c r="E21" s="35" t="s">
        <v>16</v>
      </c>
      <c r="F21" s="35" t="s">
        <v>12</v>
      </c>
      <c r="G21" s="35" t="s">
        <v>11</v>
      </c>
      <c r="H21" s="35" t="s">
        <v>15</v>
      </c>
      <c r="I21" s="35">
        <v>110</v>
      </c>
      <c r="J21" s="36" t="s">
        <v>3</v>
      </c>
      <c r="K21" s="37">
        <f>K22+K23+K24</f>
        <v>141.9</v>
      </c>
      <c r="L21" s="37">
        <f>L22+L23+L24</f>
        <v>151.1</v>
      </c>
      <c r="M21" s="37">
        <f>M22+M23+M24</f>
        <v>160.99999999999997</v>
      </c>
      <c r="N21" s="34"/>
    </row>
    <row r="22" spans="1:14" ht="52.5" customHeight="1" thickBot="1">
      <c r="A22" s="30">
        <v>4</v>
      </c>
      <c r="B22" s="35">
        <v>182</v>
      </c>
      <c r="C22" s="35">
        <v>1</v>
      </c>
      <c r="D22" s="35" t="s">
        <v>11</v>
      </c>
      <c r="E22" s="35" t="s">
        <v>16</v>
      </c>
      <c r="F22" s="35" t="s">
        <v>21</v>
      </c>
      <c r="G22" s="35" t="s">
        <v>11</v>
      </c>
      <c r="H22" s="35" t="s">
        <v>15</v>
      </c>
      <c r="I22" s="35">
        <v>110</v>
      </c>
      <c r="J22" s="36" t="s">
        <v>61</v>
      </c>
      <c r="K22" s="37">
        <v>119.2</v>
      </c>
      <c r="L22" s="37">
        <v>126.9</v>
      </c>
      <c r="M22" s="37">
        <v>135.19999999999999</v>
      </c>
      <c r="N22" s="38"/>
    </row>
    <row r="23" spans="1:14" ht="78.75" customHeight="1" thickBot="1">
      <c r="A23" s="30">
        <v>5</v>
      </c>
      <c r="B23" s="35">
        <v>182</v>
      </c>
      <c r="C23" s="35">
        <v>1</v>
      </c>
      <c r="D23" s="35" t="s">
        <v>11</v>
      </c>
      <c r="E23" s="35" t="s">
        <v>16</v>
      </c>
      <c r="F23" s="35" t="s">
        <v>17</v>
      </c>
      <c r="G23" s="35" t="s">
        <v>11</v>
      </c>
      <c r="H23" s="35" t="s">
        <v>15</v>
      </c>
      <c r="I23" s="35">
        <v>110</v>
      </c>
      <c r="J23" s="36" t="s">
        <v>74</v>
      </c>
      <c r="K23" s="37">
        <v>21.3</v>
      </c>
      <c r="L23" s="37">
        <v>22.7</v>
      </c>
      <c r="M23" s="37">
        <v>24.2</v>
      </c>
      <c r="N23" s="38"/>
    </row>
    <row r="24" spans="1:14" ht="27.75" customHeight="1" thickBot="1">
      <c r="A24" s="30">
        <v>6</v>
      </c>
      <c r="B24" s="35">
        <v>182</v>
      </c>
      <c r="C24" s="35">
        <v>1</v>
      </c>
      <c r="D24" s="35" t="s">
        <v>11</v>
      </c>
      <c r="E24" s="35" t="s">
        <v>16</v>
      </c>
      <c r="F24" s="35" t="s">
        <v>19</v>
      </c>
      <c r="G24" s="35" t="s">
        <v>11</v>
      </c>
      <c r="H24" s="35" t="s">
        <v>15</v>
      </c>
      <c r="I24" s="35">
        <v>110</v>
      </c>
      <c r="J24" s="36" t="s">
        <v>75</v>
      </c>
      <c r="K24" s="37">
        <v>1.4</v>
      </c>
      <c r="L24" s="37">
        <v>1.5</v>
      </c>
      <c r="M24" s="37">
        <v>1.6</v>
      </c>
      <c r="N24" s="38"/>
    </row>
    <row r="25" spans="1:14" ht="27.75" customHeight="1" thickBot="1">
      <c r="A25" s="30">
        <v>7</v>
      </c>
      <c r="B25" s="31" t="s">
        <v>12</v>
      </c>
      <c r="C25" s="31">
        <v>1</v>
      </c>
      <c r="D25" s="31" t="s">
        <v>24</v>
      </c>
      <c r="E25" s="31" t="s">
        <v>14</v>
      </c>
      <c r="F25" s="31" t="s">
        <v>12</v>
      </c>
      <c r="G25" s="31" t="s">
        <v>14</v>
      </c>
      <c r="H25" s="31" t="s">
        <v>15</v>
      </c>
      <c r="I25" s="31" t="s">
        <v>12</v>
      </c>
      <c r="J25" s="39" t="s">
        <v>34</v>
      </c>
      <c r="K25" s="33">
        <f>K26</f>
        <v>258.90000000000003</v>
      </c>
      <c r="L25" s="33">
        <f>L26</f>
        <v>265.2</v>
      </c>
      <c r="M25" s="33">
        <f>M26</f>
        <v>272.3</v>
      </c>
      <c r="N25" s="38"/>
    </row>
    <row r="26" spans="1:14" ht="27.75" customHeight="1" thickBot="1">
      <c r="A26" s="30">
        <v>8</v>
      </c>
      <c r="B26" s="31" t="s">
        <v>12</v>
      </c>
      <c r="C26" s="31" t="s">
        <v>13</v>
      </c>
      <c r="D26" s="31" t="s">
        <v>24</v>
      </c>
      <c r="E26" s="31" t="s">
        <v>16</v>
      </c>
      <c r="F26" s="31" t="s">
        <v>12</v>
      </c>
      <c r="G26" s="31" t="s">
        <v>11</v>
      </c>
      <c r="H26" s="31" t="s">
        <v>15</v>
      </c>
      <c r="I26" s="31" t="s">
        <v>29</v>
      </c>
      <c r="J26" s="39" t="s">
        <v>36</v>
      </c>
      <c r="K26" s="33">
        <f>K27+K28+K29+K30</f>
        <v>258.90000000000003</v>
      </c>
      <c r="L26" s="33">
        <f>L27+L28+L29+L30</f>
        <v>265.2</v>
      </c>
      <c r="M26" s="33">
        <f>M27+M28+M29+M30</f>
        <v>272.3</v>
      </c>
      <c r="N26" s="38"/>
    </row>
    <row r="27" spans="1:14" ht="51.75" customHeight="1" thickBot="1">
      <c r="A27" s="30">
        <v>9</v>
      </c>
      <c r="B27" s="35" t="s">
        <v>35</v>
      </c>
      <c r="C27" s="35" t="s">
        <v>13</v>
      </c>
      <c r="D27" s="35" t="s">
        <v>24</v>
      </c>
      <c r="E27" s="35" t="s">
        <v>16</v>
      </c>
      <c r="F27" s="35" t="s">
        <v>104</v>
      </c>
      <c r="G27" s="35" t="s">
        <v>11</v>
      </c>
      <c r="H27" s="35" t="s">
        <v>15</v>
      </c>
      <c r="I27" s="35" t="s">
        <v>29</v>
      </c>
      <c r="J27" s="36" t="s">
        <v>76</v>
      </c>
      <c r="K27" s="37">
        <v>117.1</v>
      </c>
      <c r="L27" s="37">
        <v>118.6</v>
      </c>
      <c r="M27" s="37">
        <v>119.9</v>
      </c>
      <c r="N27" s="38"/>
    </row>
    <row r="28" spans="1:14" ht="67.5" customHeight="1" thickBot="1">
      <c r="A28" s="30">
        <v>10</v>
      </c>
      <c r="B28" s="35" t="s">
        <v>35</v>
      </c>
      <c r="C28" s="35" t="s">
        <v>13</v>
      </c>
      <c r="D28" s="35" t="s">
        <v>24</v>
      </c>
      <c r="E28" s="35" t="s">
        <v>16</v>
      </c>
      <c r="F28" s="35" t="s">
        <v>105</v>
      </c>
      <c r="G28" s="35" t="s">
        <v>11</v>
      </c>
      <c r="H28" s="35" t="s">
        <v>15</v>
      </c>
      <c r="I28" s="35" t="s">
        <v>29</v>
      </c>
      <c r="J28" s="36" t="s">
        <v>77</v>
      </c>
      <c r="K28" s="37">
        <v>0.6</v>
      </c>
      <c r="L28" s="37">
        <v>0.7</v>
      </c>
      <c r="M28" s="37">
        <v>0.7</v>
      </c>
      <c r="N28" s="38"/>
    </row>
    <row r="29" spans="1:14" ht="54" customHeight="1" thickBot="1">
      <c r="A29" s="30">
        <v>11</v>
      </c>
      <c r="B29" s="35" t="s">
        <v>35</v>
      </c>
      <c r="C29" s="35" t="s">
        <v>13</v>
      </c>
      <c r="D29" s="35" t="s">
        <v>24</v>
      </c>
      <c r="E29" s="35" t="s">
        <v>16</v>
      </c>
      <c r="F29" s="35" t="s">
        <v>106</v>
      </c>
      <c r="G29" s="35" t="s">
        <v>11</v>
      </c>
      <c r="H29" s="35" t="s">
        <v>15</v>
      </c>
      <c r="I29" s="35" t="s">
        <v>29</v>
      </c>
      <c r="J29" s="36" t="s">
        <v>67</v>
      </c>
      <c r="K29" s="37">
        <v>155.9</v>
      </c>
      <c r="L29" s="37">
        <v>160.6</v>
      </c>
      <c r="M29" s="37">
        <v>167.1</v>
      </c>
      <c r="N29" s="38"/>
    </row>
    <row r="30" spans="1:14" ht="51.75" customHeight="1" thickBot="1">
      <c r="A30" s="30">
        <v>12</v>
      </c>
      <c r="B30" s="35" t="s">
        <v>35</v>
      </c>
      <c r="C30" s="35" t="s">
        <v>13</v>
      </c>
      <c r="D30" s="35" t="s">
        <v>24</v>
      </c>
      <c r="E30" s="35" t="s">
        <v>16</v>
      </c>
      <c r="F30" s="35" t="s">
        <v>107</v>
      </c>
      <c r="G30" s="35" t="s">
        <v>11</v>
      </c>
      <c r="H30" s="35" t="s">
        <v>15</v>
      </c>
      <c r="I30" s="35" t="s">
        <v>29</v>
      </c>
      <c r="J30" s="36" t="s">
        <v>68</v>
      </c>
      <c r="K30" s="37">
        <v>-14.7</v>
      </c>
      <c r="L30" s="37">
        <v>-14.7</v>
      </c>
      <c r="M30" s="37">
        <v>-15.4</v>
      </c>
      <c r="N30" s="38"/>
    </row>
    <row r="31" spans="1:14" s="42" customFormat="1" ht="13.5" customHeight="1" thickBot="1">
      <c r="A31" s="40">
        <v>13</v>
      </c>
      <c r="B31" s="31" t="s">
        <v>12</v>
      </c>
      <c r="C31" s="31" t="s">
        <v>13</v>
      </c>
      <c r="D31" s="31" t="s">
        <v>18</v>
      </c>
      <c r="E31" s="31" t="s">
        <v>14</v>
      </c>
      <c r="F31" s="31" t="s">
        <v>12</v>
      </c>
      <c r="G31" s="31" t="s">
        <v>14</v>
      </c>
      <c r="H31" s="31" t="s">
        <v>15</v>
      </c>
      <c r="I31" s="31" t="s">
        <v>12</v>
      </c>
      <c r="J31" s="39" t="s">
        <v>85</v>
      </c>
      <c r="K31" s="33">
        <v>202.1</v>
      </c>
      <c r="L31" s="33">
        <v>212.8</v>
      </c>
      <c r="M31" s="33">
        <v>225.2</v>
      </c>
      <c r="N31" s="41"/>
    </row>
    <row r="32" spans="1:14" ht="15" customHeight="1" thickBot="1">
      <c r="A32" s="30">
        <v>14</v>
      </c>
      <c r="B32" s="35" t="s">
        <v>28</v>
      </c>
      <c r="C32" s="35" t="s">
        <v>13</v>
      </c>
      <c r="D32" s="35" t="s">
        <v>18</v>
      </c>
      <c r="E32" s="35" t="s">
        <v>24</v>
      </c>
      <c r="F32" s="35" t="s">
        <v>12</v>
      </c>
      <c r="G32" s="35" t="s">
        <v>11</v>
      </c>
      <c r="H32" s="35" t="s">
        <v>15</v>
      </c>
      <c r="I32" s="35" t="s">
        <v>29</v>
      </c>
      <c r="J32" s="36" t="s">
        <v>86</v>
      </c>
      <c r="K32" s="37">
        <v>202.1</v>
      </c>
      <c r="L32" s="37">
        <v>212.8</v>
      </c>
      <c r="M32" s="37">
        <v>225.2</v>
      </c>
      <c r="N32" s="38"/>
    </row>
    <row r="33" spans="1:14" ht="14.25" customHeight="1" thickBot="1">
      <c r="A33" s="30">
        <v>15</v>
      </c>
      <c r="B33" s="35" t="s">
        <v>28</v>
      </c>
      <c r="C33" s="35" t="s">
        <v>13</v>
      </c>
      <c r="D33" s="35" t="s">
        <v>18</v>
      </c>
      <c r="E33" s="35" t="s">
        <v>24</v>
      </c>
      <c r="F33" s="35" t="s">
        <v>21</v>
      </c>
      <c r="G33" s="35" t="s">
        <v>11</v>
      </c>
      <c r="H33" s="35" t="s">
        <v>15</v>
      </c>
      <c r="I33" s="35" t="s">
        <v>29</v>
      </c>
      <c r="J33" s="36" t="s">
        <v>86</v>
      </c>
      <c r="K33" s="37">
        <v>202.1</v>
      </c>
      <c r="L33" s="37">
        <v>212.8</v>
      </c>
      <c r="M33" s="37">
        <v>225.2</v>
      </c>
      <c r="N33" s="38"/>
    </row>
    <row r="34" spans="1:14" ht="13.5" customHeight="1" thickBot="1">
      <c r="A34" s="30">
        <v>16</v>
      </c>
      <c r="B34" s="31" t="s">
        <v>12</v>
      </c>
      <c r="C34" s="31" t="s">
        <v>13</v>
      </c>
      <c r="D34" s="31" t="s">
        <v>20</v>
      </c>
      <c r="E34" s="31" t="s">
        <v>14</v>
      </c>
      <c r="F34" s="31" t="s">
        <v>12</v>
      </c>
      <c r="G34" s="31" t="s">
        <v>14</v>
      </c>
      <c r="H34" s="31" t="s">
        <v>15</v>
      </c>
      <c r="I34" s="31" t="s">
        <v>12</v>
      </c>
      <c r="J34" s="39" t="s">
        <v>4</v>
      </c>
      <c r="K34" s="33">
        <f>K35+K37</f>
        <v>549.20000000000005</v>
      </c>
      <c r="L34" s="33">
        <f>L35+L37</f>
        <v>549.20000000000005</v>
      </c>
      <c r="M34" s="33">
        <f>M35+M37</f>
        <v>549.20000000000005</v>
      </c>
      <c r="N34" s="34"/>
    </row>
    <row r="35" spans="1:14" ht="15" customHeight="1" thickBot="1">
      <c r="A35" s="30">
        <v>17</v>
      </c>
      <c r="B35" s="35" t="s">
        <v>28</v>
      </c>
      <c r="C35" s="35">
        <v>1</v>
      </c>
      <c r="D35" s="35" t="s">
        <v>20</v>
      </c>
      <c r="E35" s="35" t="s">
        <v>11</v>
      </c>
      <c r="F35" s="35" t="s">
        <v>12</v>
      </c>
      <c r="G35" s="35" t="s">
        <v>14</v>
      </c>
      <c r="H35" s="35" t="s">
        <v>15</v>
      </c>
      <c r="I35" s="35">
        <v>110</v>
      </c>
      <c r="J35" s="36" t="s">
        <v>5</v>
      </c>
      <c r="K35" s="37">
        <f>K36</f>
        <v>246.4</v>
      </c>
      <c r="L35" s="37">
        <f>L36</f>
        <v>246.4</v>
      </c>
      <c r="M35" s="37">
        <f>M36</f>
        <v>246.4</v>
      </c>
      <c r="N35" s="34"/>
    </row>
    <row r="36" spans="1:14" ht="25.5" customHeight="1" thickBot="1">
      <c r="A36" s="30">
        <v>18</v>
      </c>
      <c r="B36" s="35">
        <v>182</v>
      </c>
      <c r="C36" s="35">
        <v>1</v>
      </c>
      <c r="D36" s="35" t="s">
        <v>20</v>
      </c>
      <c r="E36" s="35" t="s">
        <v>11</v>
      </c>
      <c r="F36" s="35" t="s">
        <v>19</v>
      </c>
      <c r="G36" s="35">
        <v>10</v>
      </c>
      <c r="H36" s="35" t="s">
        <v>15</v>
      </c>
      <c r="I36" s="35">
        <v>110</v>
      </c>
      <c r="J36" s="36" t="s">
        <v>39</v>
      </c>
      <c r="K36" s="37">
        <v>246.4</v>
      </c>
      <c r="L36" s="37">
        <v>246.4</v>
      </c>
      <c r="M36" s="37">
        <v>246.4</v>
      </c>
      <c r="N36" s="34"/>
    </row>
    <row r="37" spans="1:14" ht="15" customHeight="1" thickBot="1">
      <c r="A37" s="30">
        <v>19</v>
      </c>
      <c r="B37" s="35">
        <v>182</v>
      </c>
      <c r="C37" s="35">
        <v>1</v>
      </c>
      <c r="D37" s="35" t="s">
        <v>20</v>
      </c>
      <c r="E37" s="35" t="s">
        <v>20</v>
      </c>
      <c r="F37" s="35" t="s">
        <v>12</v>
      </c>
      <c r="G37" s="35" t="s">
        <v>14</v>
      </c>
      <c r="H37" s="35" t="s">
        <v>15</v>
      </c>
      <c r="I37" s="35">
        <v>110</v>
      </c>
      <c r="J37" s="36" t="s">
        <v>6</v>
      </c>
      <c r="K37" s="37">
        <f>K38+K40</f>
        <v>302.8</v>
      </c>
      <c r="L37" s="37">
        <f>L38+L40</f>
        <v>302.8</v>
      </c>
      <c r="M37" s="37">
        <f>M38+M40</f>
        <v>302.8</v>
      </c>
      <c r="N37" s="38"/>
    </row>
    <row r="38" spans="1:14" ht="15.75" customHeight="1" thickBot="1">
      <c r="A38" s="30">
        <v>20</v>
      </c>
      <c r="B38" s="35" t="s">
        <v>28</v>
      </c>
      <c r="C38" s="35" t="s">
        <v>13</v>
      </c>
      <c r="D38" s="35" t="s">
        <v>20</v>
      </c>
      <c r="E38" s="35" t="s">
        <v>20</v>
      </c>
      <c r="F38" s="35" t="s">
        <v>19</v>
      </c>
      <c r="G38" s="35" t="s">
        <v>14</v>
      </c>
      <c r="H38" s="35" t="s">
        <v>15</v>
      </c>
      <c r="I38" s="35" t="s">
        <v>29</v>
      </c>
      <c r="J38" s="36" t="s">
        <v>40</v>
      </c>
      <c r="K38" s="37">
        <v>0.6</v>
      </c>
      <c r="L38" s="37">
        <v>0.6</v>
      </c>
      <c r="M38" s="37">
        <v>0.6</v>
      </c>
      <c r="N38" s="38"/>
    </row>
    <row r="39" spans="1:14" ht="27" customHeight="1" thickBot="1">
      <c r="A39" s="30">
        <v>21</v>
      </c>
      <c r="B39" s="35">
        <v>182</v>
      </c>
      <c r="C39" s="35">
        <v>1</v>
      </c>
      <c r="D39" s="35" t="s">
        <v>20</v>
      </c>
      <c r="E39" s="35" t="s">
        <v>20</v>
      </c>
      <c r="F39" s="35" t="s">
        <v>41</v>
      </c>
      <c r="G39" s="35" t="s">
        <v>22</v>
      </c>
      <c r="H39" s="35" t="s">
        <v>15</v>
      </c>
      <c r="I39" s="35">
        <v>110</v>
      </c>
      <c r="J39" s="36" t="s">
        <v>42</v>
      </c>
      <c r="K39" s="37">
        <v>0.6</v>
      </c>
      <c r="L39" s="37">
        <v>0.6</v>
      </c>
      <c r="M39" s="37">
        <v>0.6</v>
      </c>
      <c r="N39" s="38"/>
    </row>
    <row r="40" spans="1:14" ht="15.75" customHeight="1" thickBot="1">
      <c r="A40" s="30">
        <v>22</v>
      </c>
      <c r="B40" s="35" t="s">
        <v>28</v>
      </c>
      <c r="C40" s="35" t="s">
        <v>13</v>
      </c>
      <c r="D40" s="35" t="s">
        <v>20</v>
      </c>
      <c r="E40" s="35" t="s">
        <v>20</v>
      </c>
      <c r="F40" s="35" t="s">
        <v>44</v>
      </c>
      <c r="G40" s="35" t="s">
        <v>14</v>
      </c>
      <c r="H40" s="35" t="s">
        <v>15</v>
      </c>
      <c r="I40" s="35" t="s">
        <v>29</v>
      </c>
      <c r="J40" s="36" t="s">
        <v>43</v>
      </c>
      <c r="K40" s="37">
        <f>K41</f>
        <v>302.2</v>
      </c>
      <c r="L40" s="37">
        <f>L41</f>
        <v>302.2</v>
      </c>
      <c r="M40" s="37">
        <f>M41</f>
        <v>302.2</v>
      </c>
      <c r="N40" s="38"/>
    </row>
    <row r="41" spans="1:14" ht="29.25" customHeight="1" thickBot="1">
      <c r="A41" s="30">
        <v>23</v>
      </c>
      <c r="B41" s="35">
        <v>182</v>
      </c>
      <c r="C41" s="35">
        <v>1</v>
      </c>
      <c r="D41" s="35" t="s">
        <v>20</v>
      </c>
      <c r="E41" s="35" t="s">
        <v>20</v>
      </c>
      <c r="F41" s="35" t="s">
        <v>45</v>
      </c>
      <c r="G41" s="35" t="s">
        <v>22</v>
      </c>
      <c r="H41" s="35" t="s">
        <v>15</v>
      </c>
      <c r="I41" s="35">
        <v>110</v>
      </c>
      <c r="J41" s="36" t="s">
        <v>57</v>
      </c>
      <c r="K41" s="37">
        <v>302.2</v>
      </c>
      <c r="L41" s="37">
        <v>302.2</v>
      </c>
      <c r="M41" s="37">
        <v>302.2</v>
      </c>
      <c r="N41" s="38"/>
    </row>
    <row r="42" spans="1:14" ht="16.5" customHeight="1" thickBot="1">
      <c r="A42" s="30">
        <v>24</v>
      </c>
      <c r="B42" s="31" t="s">
        <v>12</v>
      </c>
      <c r="C42" s="31">
        <v>1</v>
      </c>
      <c r="D42" s="31" t="s">
        <v>30</v>
      </c>
      <c r="E42" s="31" t="s">
        <v>14</v>
      </c>
      <c r="F42" s="31" t="s">
        <v>12</v>
      </c>
      <c r="G42" s="31" t="s">
        <v>14</v>
      </c>
      <c r="H42" s="31" t="s">
        <v>15</v>
      </c>
      <c r="I42" s="31" t="s">
        <v>12</v>
      </c>
      <c r="J42" s="39" t="s">
        <v>31</v>
      </c>
      <c r="K42" s="33">
        <f t="shared" ref="K42:M43" si="0">K43</f>
        <v>4</v>
      </c>
      <c r="L42" s="33">
        <f t="shared" si="0"/>
        <v>4</v>
      </c>
      <c r="M42" s="33">
        <f t="shared" si="0"/>
        <v>4</v>
      </c>
      <c r="N42" s="38"/>
    </row>
    <row r="43" spans="1:14" ht="38.25" customHeight="1" thickBot="1">
      <c r="A43" s="30">
        <v>25</v>
      </c>
      <c r="B43" s="35" t="s">
        <v>82</v>
      </c>
      <c r="C43" s="35">
        <v>1</v>
      </c>
      <c r="D43" s="35" t="s">
        <v>30</v>
      </c>
      <c r="E43" s="35" t="s">
        <v>23</v>
      </c>
      <c r="F43" s="35" t="s">
        <v>12</v>
      </c>
      <c r="G43" s="35" t="s">
        <v>11</v>
      </c>
      <c r="H43" s="35" t="s">
        <v>15</v>
      </c>
      <c r="I43" s="35">
        <v>110</v>
      </c>
      <c r="J43" s="36" t="s">
        <v>58</v>
      </c>
      <c r="K43" s="37">
        <f>K44</f>
        <v>4</v>
      </c>
      <c r="L43" s="37">
        <f t="shared" si="0"/>
        <v>4</v>
      </c>
      <c r="M43" s="37">
        <f t="shared" si="0"/>
        <v>4</v>
      </c>
      <c r="N43" s="34"/>
    </row>
    <row r="44" spans="1:14" ht="51.75" customHeight="1" thickBot="1">
      <c r="A44" s="30">
        <v>26</v>
      </c>
      <c r="B44" s="35" t="s">
        <v>82</v>
      </c>
      <c r="C44" s="35">
        <v>1</v>
      </c>
      <c r="D44" s="35" t="s">
        <v>30</v>
      </c>
      <c r="E44" s="35" t="s">
        <v>23</v>
      </c>
      <c r="F44" s="35" t="s">
        <v>17</v>
      </c>
      <c r="G44" s="35" t="s">
        <v>11</v>
      </c>
      <c r="H44" s="35" t="s">
        <v>15</v>
      </c>
      <c r="I44" s="35">
        <v>110</v>
      </c>
      <c r="J44" s="36" t="s">
        <v>59</v>
      </c>
      <c r="K44" s="37">
        <v>4</v>
      </c>
      <c r="L44" s="37">
        <v>4</v>
      </c>
      <c r="M44" s="37">
        <v>4</v>
      </c>
      <c r="N44" s="34"/>
    </row>
    <row r="45" spans="1:14" ht="25.5" customHeight="1" thickBot="1">
      <c r="A45" s="30">
        <v>27</v>
      </c>
      <c r="B45" s="31" t="s">
        <v>12</v>
      </c>
      <c r="C45" s="31">
        <v>1</v>
      </c>
      <c r="D45" s="31" t="s">
        <v>38</v>
      </c>
      <c r="E45" s="31" t="s">
        <v>14</v>
      </c>
      <c r="F45" s="31" t="s">
        <v>12</v>
      </c>
      <c r="G45" s="31" t="s">
        <v>14</v>
      </c>
      <c r="H45" s="31" t="s">
        <v>15</v>
      </c>
      <c r="I45" s="31" t="s">
        <v>12</v>
      </c>
      <c r="J45" s="39" t="s">
        <v>7</v>
      </c>
      <c r="K45" s="33">
        <f t="shared" ref="K45:M47" si="1">K46</f>
        <v>36</v>
      </c>
      <c r="L45" s="33">
        <f t="shared" si="1"/>
        <v>36</v>
      </c>
      <c r="M45" s="33">
        <f t="shared" si="1"/>
        <v>36</v>
      </c>
      <c r="N45" s="38"/>
    </row>
    <row r="46" spans="1:14" ht="63.75" customHeight="1" thickBot="1">
      <c r="A46" s="30">
        <v>28</v>
      </c>
      <c r="B46" s="31" t="s">
        <v>12</v>
      </c>
      <c r="C46" s="31">
        <v>1</v>
      </c>
      <c r="D46" s="31">
        <v>11</v>
      </c>
      <c r="E46" s="31" t="s">
        <v>97</v>
      </c>
      <c r="F46" s="31" t="s">
        <v>12</v>
      </c>
      <c r="G46" s="31" t="s">
        <v>14</v>
      </c>
      <c r="H46" s="31" t="s">
        <v>15</v>
      </c>
      <c r="I46" s="31">
        <v>120</v>
      </c>
      <c r="J46" s="43" t="s">
        <v>101</v>
      </c>
      <c r="K46" s="44">
        <f t="shared" si="1"/>
        <v>36</v>
      </c>
      <c r="L46" s="33">
        <f t="shared" si="1"/>
        <v>36</v>
      </c>
      <c r="M46" s="33">
        <f t="shared" si="1"/>
        <v>36</v>
      </c>
      <c r="N46" s="38"/>
    </row>
    <row r="47" spans="1:14" ht="50.25" customHeight="1" thickBot="1">
      <c r="A47" s="30">
        <v>29</v>
      </c>
      <c r="B47" s="35" t="s">
        <v>82</v>
      </c>
      <c r="C47" s="35">
        <v>1</v>
      </c>
      <c r="D47" s="35">
        <v>11</v>
      </c>
      <c r="E47" s="35" t="s">
        <v>97</v>
      </c>
      <c r="F47" s="35" t="s">
        <v>44</v>
      </c>
      <c r="G47" s="35" t="s">
        <v>14</v>
      </c>
      <c r="H47" s="35" t="s">
        <v>15</v>
      </c>
      <c r="I47" s="35">
        <v>120</v>
      </c>
      <c r="J47" s="45" t="s">
        <v>100</v>
      </c>
      <c r="K47" s="37">
        <f t="shared" si="1"/>
        <v>36</v>
      </c>
      <c r="L47" s="37">
        <f t="shared" si="1"/>
        <v>36</v>
      </c>
      <c r="M47" s="37">
        <f t="shared" si="1"/>
        <v>36</v>
      </c>
      <c r="N47" s="38"/>
    </row>
    <row r="48" spans="1:14" ht="51.75" customHeight="1">
      <c r="A48" s="46">
        <v>30</v>
      </c>
      <c r="B48" s="47" t="s">
        <v>82</v>
      </c>
      <c r="C48" s="47">
        <v>1</v>
      </c>
      <c r="D48" s="47">
        <v>11</v>
      </c>
      <c r="E48" s="47" t="s">
        <v>97</v>
      </c>
      <c r="F48" s="48" t="s">
        <v>98</v>
      </c>
      <c r="G48" s="47">
        <v>10</v>
      </c>
      <c r="H48" s="47" t="s">
        <v>15</v>
      </c>
      <c r="I48" s="47">
        <v>120</v>
      </c>
      <c r="J48" s="49" t="s">
        <v>99</v>
      </c>
      <c r="K48" s="50">
        <v>36</v>
      </c>
      <c r="L48" s="50">
        <v>36</v>
      </c>
      <c r="M48" s="50">
        <v>36</v>
      </c>
      <c r="N48" s="38"/>
    </row>
    <row r="49" spans="1:14" ht="15" hidden="1" customHeight="1">
      <c r="A49" s="51"/>
      <c r="B49" s="52"/>
      <c r="C49" s="52"/>
      <c r="D49" s="52"/>
      <c r="E49" s="52"/>
      <c r="F49" s="47"/>
      <c r="G49" s="52"/>
      <c r="H49" s="52"/>
      <c r="I49" s="52"/>
      <c r="J49" s="53"/>
      <c r="K49" s="54"/>
      <c r="L49" s="54"/>
      <c r="M49" s="54"/>
      <c r="N49" s="55"/>
    </row>
    <row r="50" spans="1:14" ht="15" customHeight="1">
      <c r="A50" s="56">
        <v>31</v>
      </c>
      <c r="B50" s="31" t="s">
        <v>82</v>
      </c>
      <c r="C50" s="31" t="s">
        <v>13</v>
      </c>
      <c r="D50" s="31" t="s">
        <v>126</v>
      </c>
      <c r="E50" s="31" t="s">
        <v>14</v>
      </c>
      <c r="F50" s="31" t="s">
        <v>12</v>
      </c>
      <c r="G50" s="31" t="s">
        <v>14</v>
      </c>
      <c r="H50" s="31" t="s">
        <v>15</v>
      </c>
      <c r="I50" s="31" t="s">
        <v>78</v>
      </c>
      <c r="J50" s="39" t="s">
        <v>129</v>
      </c>
      <c r="K50" s="33">
        <f>K52+K53+K54</f>
        <v>50.6</v>
      </c>
      <c r="L50" s="33">
        <v>0</v>
      </c>
      <c r="M50" s="33">
        <v>0</v>
      </c>
      <c r="N50" s="57"/>
    </row>
    <row r="51" spans="1:14" ht="15" customHeight="1">
      <c r="A51" s="28">
        <v>32</v>
      </c>
      <c r="B51" s="35" t="s">
        <v>82</v>
      </c>
      <c r="C51" s="35" t="s">
        <v>13</v>
      </c>
      <c r="D51" s="35" t="s">
        <v>126</v>
      </c>
      <c r="E51" s="35" t="s">
        <v>65</v>
      </c>
      <c r="F51" s="35" t="s">
        <v>12</v>
      </c>
      <c r="G51" s="35" t="s">
        <v>14</v>
      </c>
      <c r="H51" s="35" t="s">
        <v>15</v>
      </c>
      <c r="I51" s="35" t="s">
        <v>78</v>
      </c>
      <c r="J51" s="36" t="s">
        <v>130</v>
      </c>
      <c r="K51" s="37">
        <f>K50</f>
        <v>50.6</v>
      </c>
      <c r="L51" s="37">
        <v>0</v>
      </c>
      <c r="M51" s="37">
        <v>0</v>
      </c>
      <c r="N51" s="57"/>
    </row>
    <row r="52" spans="1:14" ht="51.75" customHeight="1">
      <c r="A52" s="28">
        <v>33</v>
      </c>
      <c r="B52" s="35" t="s">
        <v>82</v>
      </c>
      <c r="C52" s="35" t="s">
        <v>13</v>
      </c>
      <c r="D52" s="35" t="s">
        <v>126</v>
      </c>
      <c r="E52" s="35" t="s">
        <v>65</v>
      </c>
      <c r="F52" s="35" t="s">
        <v>19</v>
      </c>
      <c r="G52" s="35" t="s">
        <v>22</v>
      </c>
      <c r="H52" s="35" t="s">
        <v>127</v>
      </c>
      <c r="I52" s="35" t="s">
        <v>78</v>
      </c>
      <c r="J52" s="36" t="s">
        <v>128</v>
      </c>
      <c r="K52" s="37">
        <v>34.1</v>
      </c>
      <c r="L52" s="37">
        <v>0</v>
      </c>
      <c r="M52" s="37">
        <v>0</v>
      </c>
      <c r="N52" s="57"/>
    </row>
    <row r="53" spans="1:14" ht="38.25" customHeight="1">
      <c r="A53" s="58">
        <v>34</v>
      </c>
      <c r="B53" s="59" t="s">
        <v>82</v>
      </c>
      <c r="C53" s="59" t="s">
        <v>13</v>
      </c>
      <c r="D53" s="59" t="s">
        <v>126</v>
      </c>
      <c r="E53" s="59" t="s">
        <v>65</v>
      </c>
      <c r="F53" s="59" t="s">
        <v>19</v>
      </c>
      <c r="G53" s="59" t="s">
        <v>22</v>
      </c>
      <c r="H53" s="59" t="s">
        <v>133</v>
      </c>
      <c r="I53" s="59" t="s">
        <v>78</v>
      </c>
      <c r="J53" s="60" t="s">
        <v>134</v>
      </c>
      <c r="K53" s="61">
        <v>15</v>
      </c>
      <c r="L53" s="61">
        <v>0</v>
      </c>
      <c r="M53" s="61">
        <v>0</v>
      </c>
      <c r="N53" s="57"/>
    </row>
    <row r="54" spans="1:14" ht="52.5" customHeight="1">
      <c r="A54" s="58">
        <v>35</v>
      </c>
      <c r="B54" s="59" t="s">
        <v>82</v>
      </c>
      <c r="C54" s="59" t="s">
        <v>13</v>
      </c>
      <c r="D54" s="59" t="s">
        <v>126</v>
      </c>
      <c r="E54" s="59" t="s">
        <v>65</v>
      </c>
      <c r="F54" s="59" t="s">
        <v>19</v>
      </c>
      <c r="G54" s="59" t="s">
        <v>22</v>
      </c>
      <c r="H54" s="59" t="s">
        <v>131</v>
      </c>
      <c r="I54" s="59" t="s">
        <v>78</v>
      </c>
      <c r="J54" s="60" t="s">
        <v>132</v>
      </c>
      <c r="K54" s="61">
        <v>1.5</v>
      </c>
      <c r="L54" s="61">
        <v>0</v>
      </c>
      <c r="M54" s="61">
        <v>0</v>
      </c>
      <c r="N54" s="57"/>
    </row>
    <row r="55" spans="1:14" ht="16.5" customHeight="1" thickBot="1">
      <c r="A55" s="30">
        <v>36</v>
      </c>
      <c r="B55" s="62" t="s">
        <v>12</v>
      </c>
      <c r="C55" s="62" t="s">
        <v>26</v>
      </c>
      <c r="D55" s="62" t="s">
        <v>14</v>
      </c>
      <c r="E55" s="62" t="s">
        <v>14</v>
      </c>
      <c r="F55" s="62" t="s">
        <v>12</v>
      </c>
      <c r="G55" s="62" t="s">
        <v>14</v>
      </c>
      <c r="H55" s="62" t="s">
        <v>15</v>
      </c>
      <c r="I55" s="62" t="s">
        <v>12</v>
      </c>
      <c r="J55" s="63" t="s">
        <v>8</v>
      </c>
      <c r="K55" s="64">
        <f>K56+K81</f>
        <v>8283.0999999999985</v>
      </c>
      <c r="L55" s="64">
        <f>L56+L81</f>
        <v>7322.9</v>
      </c>
      <c r="M55" s="64">
        <f>M56+M81</f>
        <v>7525.3</v>
      </c>
      <c r="N55" s="65"/>
    </row>
    <row r="56" spans="1:14" ht="24.75" customHeight="1" thickBot="1">
      <c r="A56" s="30">
        <v>37</v>
      </c>
      <c r="B56" s="62" t="s">
        <v>12</v>
      </c>
      <c r="C56" s="62">
        <v>2</v>
      </c>
      <c r="D56" s="62" t="s">
        <v>16</v>
      </c>
      <c r="E56" s="62" t="s">
        <v>14</v>
      </c>
      <c r="F56" s="62" t="s">
        <v>12</v>
      </c>
      <c r="G56" s="62" t="s">
        <v>14</v>
      </c>
      <c r="H56" s="62" t="s">
        <v>15</v>
      </c>
      <c r="I56" s="62" t="s">
        <v>12</v>
      </c>
      <c r="J56" s="39" t="s">
        <v>9</v>
      </c>
      <c r="K56" s="33">
        <f>K57+K67+K72+K63</f>
        <v>8283.0999999999985</v>
      </c>
      <c r="L56" s="33">
        <f>L57+L67+L72</f>
        <v>7027.4</v>
      </c>
      <c r="M56" s="33">
        <f>M57+M67+M72</f>
        <v>7031.5</v>
      </c>
      <c r="N56" s="34"/>
    </row>
    <row r="57" spans="1:14" ht="15" customHeight="1" thickBot="1">
      <c r="A57" s="30">
        <v>38</v>
      </c>
      <c r="B57" s="31" t="s">
        <v>12</v>
      </c>
      <c r="C57" s="31">
        <v>2</v>
      </c>
      <c r="D57" s="31" t="s">
        <v>16</v>
      </c>
      <c r="E57" s="31" t="s">
        <v>22</v>
      </c>
      <c r="F57" s="31" t="s">
        <v>12</v>
      </c>
      <c r="G57" s="31" t="s">
        <v>14</v>
      </c>
      <c r="H57" s="31" t="s">
        <v>15</v>
      </c>
      <c r="I57" s="31" t="s">
        <v>78</v>
      </c>
      <c r="J57" s="39" t="s">
        <v>70</v>
      </c>
      <c r="K57" s="33">
        <f>K58+K61</f>
        <v>2742.7</v>
      </c>
      <c r="L57" s="33">
        <f>L58+L61</f>
        <v>2636.5</v>
      </c>
      <c r="M57" s="33">
        <f>M58+M61</f>
        <v>2636.5</v>
      </c>
      <c r="N57" s="34"/>
    </row>
    <row r="58" spans="1:14" ht="14.25" customHeight="1" thickBot="1">
      <c r="A58" s="30">
        <v>39</v>
      </c>
      <c r="B58" s="35" t="s">
        <v>82</v>
      </c>
      <c r="C58" s="35">
        <v>2</v>
      </c>
      <c r="D58" s="35" t="s">
        <v>16</v>
      </c>
      <c r="E58" s="35" t="s">
        <v>65</v>
      </c>
      <c r="F58" s="35" t="s">
        <v>25</v>
      </c>
      <c r="G58" s="35" t="s">
        <v>14</v>
      </c>
      <c r="H58" s="35" t="s">
        <v>15</v>
      </c>
      <c r="I58" s="35" t="s">
        <v>78</v>
      </c>
      <c r="J58" s="36" t="s">
        <v>71</v>
      </c>
      <c r="K58" s="37">
        <f>K60</f>
        <v>530.79999999999995</v>
      </c>
      <c r="L58" s="37">
        <v>424.6</v>
      </c>
      <c r="M58" s="37">
        <f>M59</f>
        <v>424.6</v>
      </c>
      <c r="N58" s="34"/>
    </row>
    <row r="59" spans="1:14" ht="27.75" customHeight="1" thickBot="1">
      <c r="A59" s="30">
        <v>40</v>
      </c>
      <c r="B59" s="35" t="s">
        <v>82</v>
      </c>
      <c r="C59" s="35">
        <v>2</v>
      </c>
      <c r="D59" s="35" t="s">
        <v>16</v>
      </c>
      <c r="E59" s="35" t="s">
        <v>65</v>
      </c>
      <c r="F59" s="35" t="s">
        <v>25</v>
      </c>
      <c r="G59" s="35" t="s">
        <v>22</v>
      </c>
      <c r="H59" s="35" t="s">
        <v>15</v>
      </c>
      <c r="I59" s="35" t="s">
        <v>78</v>
      </c>
      <c r="J59" s="66" t="s">
        <v>87</v>
      </c>
      <c r="K59" s="37">
        <v>530.79999999999995</v>
      </c>
      <c r="L59" s="37">
        <v>424.6</v>
      </c>
      <c r="M59" s="37">
        <v>424.6</v>
      </c>
      <c r="N59" s="34"/>
    </row>
    <row r="60" spans="1:14" ht="25.5" customHeight="1" thickBot="1">
      <c r="A60" s="30">
        <v>41</v>
      </c>
      <c r="B60" s="67" t="s">
        <v>82</v>
      </c>
      <c r="C60" s="67" t="s">
        <v>26</v>
      </c>
      <c r="D60" s="67" t="s">
        <v>16</v>
      </c>
      <c r="E60" s="67" t="s">
        <v>65</v>
      </c>
      <c r="F60" s="67" t="s">
        <v>25</v>
      </c>
      <c r="G60" s="67" t="s">
        <v>22</v>
      </c>
      <c r="H60" s="67" t="s">
        <v>15</v>
      </c>
      <c r="I60" s="67" t="s">
        <v>78</v>
      </c>
      <c r="J60" s="68" t="s">
        <v>87</v>
      </c>
      <c r="K60" s="69">
        <v>530.79999999999995</v>
      </c>
      <c r="L60" s="69">
        <v>424.6</v>
      </c>
      <c r="M60" s="69">
        <v>424.6</v>
      </c>
      <c r="N60" s="34"/>
    </row>
    <row r="61" spans="1:14" ht="28.5" customHeight="1" thickBot="1">
      <c r="A61" s="30">
        <v>42</v>
      </c>
      <c r="B61" s="35" t="s">
        <v>82</v>
      </c>
      <c r="C61" s="35" t="s">
        <v>26</v>
      </c>
      <c r="D61" s="35" t="s">
        <v>16</v>
      </c>
      <c r="E61" s="35" t="s">
        <v>89</v>
      </c>
      <c r="F61" s="35" t="s">
        <v>25</v>
      </c>
      <c r="G61" s="35" t="s">
        <v>14</v>
      </c>
      <c r="H61" s="35" t="s">
        <v>15</v>
      </c>
      <c r="I61" s="35" t="s">
        <v>78</v>
      </c>
      <c r="J61" s="70" t="s">
        <v>90</v>
      </c>
      <c r="K61" s="37">
        <f>K62</f>
        <v>2211.9</v>
      </c>
      <c r="L61" s="37">
        <f>L62</f>
        <v>2211.9</v>
      </c>
      <c r="M61" s="37">
        <f>M62</f>
        <v>2211.9</v>
      </c>
      <c r="N61" s="34"/>
    </row>
    <row r="62" spans="1:14" ht="26.25" customHeight="1" thickBot="1">
      <c r="A62" s="30">
        <v>43</v>
      </c>
      <c r="B62" s="35" t="s">
        <v>82</v>
      </c>
      <c r="C62" s="35" t="s">
        <v>26</v>
      </c>
      <c r="D62" s="35" t="s">
        <v>16</v>
      </c>
      <c r="E62" s="35" t="s">
        <v>89</v>
      </c>
      <c r="F62" s="35" t="s">
        <v>25</v>
      </c>
      <c r="G62" s="35" t="s">
        <v>22</v>
      </c>
      <c r="H62" s="35" t="s">
        <v>15</v>
      </c>
      <c r="I62" s="35" t="s">
        <v>78</v>
      </c>
      <c r="J62" s="70" t="s">
        <v>88</v>
      </c>
      <c r="K62" s="37">
        <v>2211.9</v>
      </c>
      <c r="L62" s="37">
        <v>2211.9</v>
      </c>
      <c r="M62" s="37">
        <v>2211.9</v>
      </c>
      <c r="N62" s="34"/>
    </row>
    <row r="63" spans="1:14" ht="26.25" customHeight="1" thickBot="1">
      <c r="A63" s="30">
        <v>44</v>
      </c>
      <c r="B63" s="31" t="s">
        <v>82</v>
      </c>
      <c r="C63" s="31" t="s">
        <v>26</v>
      </c>
      <c r="D63" s="31" t="s">
        <v>16</v>
      </c>
      <c r="E63" s="31" t="s">
        <v>122</v>
      </c>
      <c r="F63" s="31" t="s">
        <v>12</v>
      </c>
      <c r="G63" s="31" t="s">
        <v>14</v>
      </c>
      <c r="H63" s="31" t="s">
        <v>15</v>
      </c>
      <c r="I63" s="31" t="s">
        <v>78</v>
      </c>
      <c r="J63" s="32" t="s">
        <v>123</v>
      </c>
      <c r="K63" s="33">
        <v>333.2</v>
      </c>
      <c r="L63" s="33">
        <v>0</v>
      </c>
      <c r="M63" s="33">
        <v>0</v>
      </c>
      <c r="N63" s="34"/>
    </row>
    <row r="64" spans="1:14" ht="13.5" customHeight="1" thickBot="1">
      <c r="A64" s="30">
        <v>45</v>
      </c>
      <c r="B64" s="35" t="s">
        <v>82</v>
      </c>
      <c r="C64" s="35" t="s">
        <v>26</v>
      </c>
      <c r="D64" s="35" t="s">
        <v>16</v>
      </c>
      <c r="E64" s="35" t="s">
        <v>118</v>
      </c>
      <c r="F64" s="35" t="s">
        <v>79</v>
      </c>
      <c r="G64" s="35" t="s">
        <v>14</v>
      </c>
      <c r="H64" s="35" t="s">
        <v>15</v>
      </c>
      <c r="I64" s="35" t="s">
        <v>78</v>
      </c>
      <c r="J64" s="70" t="s">
        <v>121</v>
      </c>
      <c r="K64" s="37">
        <v>333.2</v>
      </c>
      <c r="L64" s="37">
        <v>0</v>
      </c>
      <c r="M64" s="37">
        <v>0</v>
      </c>
      <c r="N64" s="34"/>
    </row>
    <row r="65" spans="1:14" ht="13.5" customHeight="1" thickBot="1">
      <c r="A65" s="30">
        <v>46</v>
      </c>
      <c r="B65" s="35" t="s">
        <v>82</v>
      </c>
      <c r="C65" s="35" t="s">
        <v>26</v>
      </c>
      <c r="D65" s="35" t="s">
        <v>16</v>
      </c>
      <c r="E65" s="35" t="s">
        <v>118</v>
      </c>
      <c r="F65" s="35" t="s">
        <v>79</v>
      </c>
      <c r="G65" s="35" t="s">
        <v>22</v>
      </c>
      <c r="H65" s="35" t="s">
        <v>15</v>
      </c>
      <c r="I65" s="35" t="s">
        <v>78</v>
      </c>
      <c r="J65" s="70" t="s">
        <v>120</v>
      </c>
      <c r="K65" s="37">
        <v>333.2</v>
      </c>
      <c r="L65" s="37">
        <v>0</v>
      </c>
      <c r="M65" s="37">
        <v>0</v>
      </c>
      <c r="N65" s="34"/>
    </row>
    <row r="66" spans="1:14" ht="64.5" customHeight="1" thickBot="1">
      <c r="A66" s="30">
        <v>47</v>
      </c>
      <c r="B66" s="35" t="s">
        <v>82</v>
      </c>
      <c r="C66" s="35" t="s">
        <v>26</v>
      </c>
      <c r="D66" s="35" t="s">
        <v>16</v>
      </c>
      <c r="E66" s="35" t="s">
        <v>118</v>
      </c>
      <c r="F66" s="35" t="s">
        <v>79</v>
      </c>
      <c r="G66" s="35" t="s">
        <v>22</v>
      </c>
      <c r="H66" s="35" t="s">
        <v>119</v>
      </c>
      <c r="I66" s="35" t="s">
        <v>78</v>
      </c>
      <c r="J66" s="70" t="s">
        <v>117</v>
      </c>
      <c r="K66" s="37">
        <v>333.2</v>
      </c>
      <c r="L66" s="37">
        <v>0</v>
      </c>
      <c r="M66" s="37">
        <v>0</v>
      </c>
      <c r="N66" s="34"/>
    </row>
    <row r="67" spans="1:14" ht="14.25" customHeight="1" thickBot="1">
      <c r="A67" s="30">
        <v>48</v>
      </c>
      <c r="B67" s="31" t="s">
        <v>12</v>
      </c>
      <c r="C67" s="31" t="s">
        <v>26</v>
      </c>
      <c r="D67" s="31" t="s">
        <v>16</v>
      </c>
      <c r="E67" s="31" t="s">
        <v>62</v>
      </c>
      <c r="F67" s="31" t="s">
        <v>12</v>
      </c>
      <c r="G67" s="31" t="s">
        <v>14</v>
      </c>
      <c r="H67" s="31" t="s">
        <v>15</v>
      </c>
      <c r="I67" s="31" t="s">
        <v>78</v>
      </c>
      <c r="J67" s="39" t="s">
        <v>73</v>
      </c>
      <c r="K67" s="33">
        <f>K69+K71</f>
        <v>89.2</v>
      </c>
      <c r="L67" s="33">
        <f>L69+L71</f>
        <v>93.199999999999989</v>
      </c>
      <c r="M67" s="33">
        <f>M69+M71</f>
        <v>97.3</v>
      </c>
      <c r="N67" s="34"/>
    </row>
    <row r="68" spans="1:14" ht="27" customHeight="1" thickBot="1">
      <c r="A68" s="30">
        <v>49</v>
      </c>
      <c r="B68" s="71" t="s">
        <v>82</v>
      </c>
      <c r="C68" s="35" t="s">
        <v>26</v>
      </c>
      <c r="D68" s="35" t="s">
        <v>16</v>
      </c>
      <c r="E68" s="35" t="s">
        <v>62</v>
      </c>
      <c r="F68" s="35" t="s">
        <v>46</v>
      </c>
      <c r="G68" s="35" t="s">
        <v>14</v>
      </c>
      <c r="H68" s="35" t="s">
        <v>15</v>
      </c>
      <c r="I68" s="35" t="s">
        <v>78</v>
      </c>
      <c r="J68" s="66" t="s">
        <v>83</v>
      </c>
      <c r="K68" s="37">
        <v>3.2</v>
      </c>
      <c r="L68" s="37">
        <f>L69</f>
        <v>3.1</v>
      </c>
      <c r="M68" s="37">
        <f>M69</f>
        <v>3.1</v>
      </c>
      <c r="N68" s="34"/>
    </row>
    <row r="69" spans="1:14" ht="27.75" customHeight="1" thickBot="1">
      <c r="A69" s="30">
        <v>50</v>
      </c>
      <c r="B69" s="35" t="s">
        <v>82</v>
      </c>
      <c r="C69" s="35" t="s">
        <v>26</v>
      </c>
      <c r="D69" s="35" t="s">
        <v>16</v>
      </c>
      <c r="E69" s="35" t="s">
        <v>62</v>
      </c>
      <c r="F69" s="35" t="s">
        <v>46</v>
      </c>
      <c r="G69" s="35" t="s">
        <v>22</v>
      </c>
      <c r="H69" s="35" t="s">
        <v>15</v>
      </c>
      <c r="I69" s="35" t="s">
        <v>78</v>
      </c>
      <c r="J69" s="66" t="s">
        <v>72</v>
      </c>
      <c r="K69" s="37">
        <v>3.2</v>
      </c>
      <c r="L69" s="37">
        <v>3.1</v>
      </c>
      <c r="M69" s="37">
        <v>3.1</v>
      </c>
      <c r="N69" s="38"/>
    </row>
    <row r="70" spans="1:14" ht="14.25" customHeight="1" thickBot="1">
      <c r="A70" s="30">
        <v>51</v>
      </c>
      <c r="B70" s="35" t="s">
        <v>82</v>
      </c>
      <c r="C70" s="35">
        <v>2</v>
      </c>
      <c r="D70" s="35" t="s">
        <v>16</v>
      </c>
      <c r="E70" s="35" t="s">
        <v>64</v>
      </c>
      <c r="F70" s="35" t="s">
        <v>63</v>
      </c>
      <c r="G70" s="35" t="s">
        <v>14</v>
      </c>
      <c r="H70" s="35" t="s">
        <v>15</v>
      </c>
      <c r="I70" s="35" t="s">
        <v>78</v>
      </c>
      <c r="J70" s="36" t="s">
        <v>102</v>
      </c>
      <c r="K70" s="37">
        <v>86</v>
      </c>
      <c r="L70" s="37">
        <v>90.1</v>
      </c>
      <c r="M70" s="37">
        <v>94.2</v>
      </c>
      <c r="N70" s="38"/>
    </row>
    <row r="71" spans="1:14" ht="39.75" customHeight="1" thickBot="1">
      <c r="A71" s="30">
        <v>52</v>
      </c>
      <c r="B71" s="35" t="s">
        <v>82</v>
      </c>
      <c r="C71" s="35">
        <v>2</v>
      </c>
      <c r="D71" s="35" t="s">
        <v>16</v>
      </c>
      <c r="E71" s="35" t="s">
        <v>64</v>
      </c>
      <c r="F71" s="35" t="s">
        <v>63</v>
      </c>
      <c r="G71" s="35">
        <v>10</v>
      </c>
      <c r="H71" s="35" t="s">
        <v>15</v>
      </c>
      <c r="I71" s="35" t="s">
        <v>78</v>
      </c>
      <c r="J71" s="36" t="s">
        <v>103</v>
      </c>
      <c r="K71" s="37">
        <v>86</v>
      </c>
      <c r="L71" s="37">
        <v>90.1</v>
      </c>
      <c r="M71" s="37">
        <v>94.2</v>
      </c>
      <c r="N71" s="38"/>
    </row>
    <row r="72" spans="1:14" ht="15.75" customHeight="1" thickBot="1">
      <c r="A72" s="30">
        <v>53</v>
      </c>
      <c r="B72" s="31" t="s">
        <v>12</v>
      </c>
      <c r="C72" s="31">
        <v>2</v>
      </c>
      <c r="D72" s="31" t="s">
        <v>16</v>
      </c>
      <c r="E72" s="31" t="s">
        <v>69</v>
      </c>
      <c r="F72" s="31" t="s">
        <v>12</v>
      </c>
      <c r="G72" s="31" t="s">
        <v>14</v>
      </c>
      <c r="H72" s="31" t="s">
        <v>15</v>
      </c>
      <c r="I72" s="31" t="s">
        <v>78</v>
      </c>
      <c r="J72" s="39" t="s">
        <v>10</v>
      </c>
      <c r="K72" s="33">
        <f>K73</f>
        <v>5117.9999999999991</v>
      </c>
      <c r="L72" s="33">
        <f>L73</f>
        <v>4297.7</v>
      </c>
      <c r="M72" s="33">
        <f>M73</f>
        <v>4297.7</v>
      </c>
      <c r="N72" s="38"/>
    </row>
    <row r="73" spans="1:14" ht="15.75" customHeight="1" thickBot="1">
      <c r="A73" s="30">
        <v>54</v>
      </c>
      <c r="B73" s="31" t="s">
        <v>12</v>
      </c>
      <c r="C73" s="31">
        <v>2</v>
      </c>
      <c r="D73" s="31" t="s">
        <v>16</v>
      </c>
      <c r="E73" s="31" t="s">
        <v>66</v>
      </c>
      <c r="F73" s="31">
        <v>999</v>
      </c>
      <c r="G73" s="31" t="s">
        <v>14</v>
      </c>
      <c r="H73" s="31" t="s">
        <v>15</v>
      </c>
      <c r="I73" s="31" t="s">
        <v>78</v>
      </c>
      <c r="J73" s="39" t="s">
        <v>124</v>
      </c>
      <c r="K73" s="33">
        <f>K80+K75+K76+K77+K79+K78+K74</f>
        <v>5117.9999999999991</v>
      </c>
      <c r="L73" s="33">
        <f>L80+L75+L76</f>
        <v>4297.7</v>
      </c>
      <c r="M73" s="33">
        <f>M80+M75+M76</f>
        <v>4297.7</v>
      </c>
      <c r="N73" s="72" t="e">
        <f>#REF!+#REF!</f>
        <v>#REF!</v>
      </c>
    </row>
    <row r="74" spans="1:14" ht="40.5" customHeight="1" thickBot="1">
      <c r="A74" s="30">
        <v>55</v>
      </c>
      <c r="B74" s="71" t="s">
        <v>82</v>
      </c>
      <c r="C74" s="71" t="s">
        <v>26</v>
      </c>
      <c r="D74" s="71" t="s">
        <v>16</v>
      </c>
      <c r="E74" s="71" t="s">
        <v>66</v>
      </c>
      <c r="F74" s="71" t="s">
        <v>79</v>
      </c>
      <c r="G74" s="71" t="s">
        <v>22</v>
      </c>
      <c r="H74" s="71" t="s">
        <v>125</v>
      </c>
      <c r="I74" s="71" t="s">
        <v>78</v>
      </c>
      <c r="J74" s="68" t="s">
        <v>136</v>
      </c>
      <c r="K74" s="69">
        <v>30.4</v>
      </c>
      <c r="L74" s="69">
        <v>0</v>
      </c>
      <c r="M74" s="69">
        <v>0</v>
      </c>
      <c r="N74" s="72"/>
    </row>
    <row r="75" spans="1:14" ht="27" customHeight="1" thickBot="1">
      <c r="A75" s="30">
        <v>56</v>
      </c>
      <c r="B75" s="67" t="s">
        <v>82</v>
      </c>
      <c r="C75" s="67">
        <v>2</v>
      </c>
      <c r="D75" s="67" t="s">
        <v>16</v>
      </c>
      <c r="E75" s="67" t="s">
        <v>66</v>
      </c>
      <c r="F75" s="67">
        <v>999</v>
      </c>
      <c r="G75" s="67">
        <v>10</v>
      </c>
      <c r="H75" s="67" t="s">
        <v>95</v>
      </c>
      <c r="I75" s="67" t="s">
        <v>78</v>
      </c>
      <c r="J75" s="68" t="s">
        <v>96</v>
      </c>
      <c r="K75" s="69">
        <f>4218.3+30.9</f>
        <v>4249.2</v>
      </c>
      <c r="L75" s="69">
        <v>4218.3</v>
      </c>
      <c r="M75" s="69">
        <v>4218.3</v>
      </c>
      <c r="N75" s="72"/>
    </row>
    <row r="76" spans="1:14" ht="26.25" customHeight="1" thickBot="1">
      <c r="A76" s="30">
        <v>57</v>
      </c>
      <c r="B76" s="35" t="s">
        <v>82</v>
      </c>
      <c r="C76" s="35" t="s">
        <v>26</v>
      </c>
      <c r="D76" s="35" t="s">
        <v>16</v>
      </c>
      <c r="E76" s="35" t="s">
        <v>66</v>
      </c>
      <c r="F76" s="35" t="s">
        <v>79</v>
      </c>
      <c r="G76" s="35" t="s">
        <v>22</v>
      </c>
      <c r="H76" s="35" t="s">
        <v>109</v>
      </c>
      <c r="I76" s="35" t="s">
        <v>78</v>
      </c>
      <c r="J76" s="36" t="s">
        <v>110</v>
      </c>
      <c r="K76" s="37">
        <v>46</v>
      </c>
      <c r="L76" s="37">
        <v>46</v>
      </c>
      <c r="M76" s="37">
        <v>46</v>
      </c>
      <c r="N76" s="72"/>
    </row>
    <row r="77" spans="1:14" ht="39.75" customHeight="1" thickBot="1">
      <c r="A77" s="30">
        <v>58</v>
      </c>
      <c r="B77" s="35" t="s">
        <v>82</v>
      </c>
      <c r="C77" s="35" t="s">
        <v>26</v>
      </c>
      <c r="D77" s="35" t="s">
        <v>16</v>
      </c>
      <c r="E77" s="35" t="s">
        <v>66</v>
      </c>
      <c r="F77" s="35" t="s">
        <v>79</v>
      </c>
      <c r="G77" s="35" t="s">
        <v>22</v>
      </c>
      <c r="H77" s="35" t="s">
        <v>111</v>
      </c>
      <c r="I77" s="35" t="s">
        <v>78</v>
      </c>
      <c r="J77" s="36" t="s">
        <v>112</v>
      </c>
      <c r="K77" s="37">
        <v>105.6</v>
      </c>
      <c r="L77" s="37">
        <v>0</v>
      </c>
      <c r="M77" s="37">
        <v>0</v>
      </c>
      <c r="N77" s="72"/>
    </row>
    <row r="78" spans="1:14" ht="39" customHeight="1" thickBot="1">
      <c r="A78" s="30">
        <v>59</v>
      </c>
      <c r="B78" s="35" t="s">
        <v>82</v>
      </c>
      <c r="C78" s="35" t="s">
        <v>26</v>
      </c>
      <c r="D78" s="35" t="s">
        <v>16</v>
      </c>
      <c r="E78" s="35" t="s">
        <v>66</v>
      </c>
      <c r="F78" s="35" t="s">
        <v>79</v>
      </c>
      <c r="G78" s="35" t="s">
        <v>22</v>
      </c>
      <c r="H78" s="35" t="s">
        <v>115</v>
      </c>
      <c r="I78" s="35" t="s">
        <v>78</v>
      </c>
      <c r="J78" s="36" t="s">
        <v>116</v>
      </c>
      <c r="K78" s="37">
        <v>413.4</v>
      </c>
      <c r="L78" s="37">
        <v>0</v>
      </c>
      <c r="M78" s="37">
        <v>0</v>
      </c>
      <c r="N78" s="72"/>
    </row>
    <row r="79" spans="1:14" ht="39" customHeight="1" thickBot="1">
      <c r="A79" s="30">
        <v>60</v>
      </c>
      <c r="B79" s="35" t="s">
        <v>82</v>
      </c>
      <c r="C79" s="35" t="s">
        <v>26</v>
      </c>
      <c r="D79" s="35" t="s">
        <v>16</v>
      </c>
      <c r="E79" s="35" t="s">
        <v>66</v>
      </c>
      <c r="F79" s="35" t="s">
        <v>79</v>
      </c>
      <c r="G79" s="35" t="s">
        <v>22</v>
      </c>
      <c r="H79" s="35" t="s">
        <v>113</v>
      </c>
      <c r="I79" s="35" t="s">
        <v>78</v>
      </c>
      <c r="J79" s="36" t="s">
        <v>114</v>
      </c>
      <c r="K79" s="37">
        <v>240</v>
      </c>
      <c r="L79" s="37">
        <v>0</v>
      </c>
      <c r="M79" s="37">
        <v>0</v>
      </c>
      <c r="N79" s="72"/>
    </row>
    <row r="80" spans="1:14" ht="38.25" customHeight="1" thickBot="1">
      <c r="A80" s="30">
        <v>61</v>
      </c>
      <c r="B80" s="59" t="s">
        <v>82</v>
      </c>
      <c r="C80" s="59" t="s">
        <v>26</v>
      </c>
      <c r="D80" s="73" t="s">
        <v>16</v>
      </c>
      <c r="E80" s="73" t="s">
        <v>66</v>
      </c>
      <c r="F80" s="73" t="s">
        <v>79</v>
      </c>
      <c r="G80" s="73" t="s">
        <v>22</v>
      </c>
      <c r="H80" s="73" t="s">
        <v>93</v>
      </c>
      <c r="I80" s="73" t="s">
        <v>78</v>
      </c>
      <c r="J80" s="74" t="s">
        <v>94</v>
      </c>
      <c r="K80" s="75">
        <v>33.4</v>
      </c>
      <c r="L80" s="75">
        <v>33.4</v>
      </c>
      <c r="M80" s="61">
        <v>33.4</v>
      </c>
      <c r="N80" s="72"/>
    </row>
    <row r="81" spans="1:14" ht="15.75" customHeight="1" thickBot="1">
      <c r="A81" s="30">
        <v>62</v>
      </c>
      <c r="B81" s="76" t="s">
        <v>12</v>
      </c>
      <c r="C81" s="76">
        <v>2</v>
      </c>
      <c r="D81" s="76" t="s">
        <v>33</v>
      </c>
      <c r="E81" s="76" t="s">
        <v>14</v>
      </c>
      <c r="F81" s="31" t="s">
        <v>12</v>
      </c>
      <c r="G81" s="31" t="s">
        <v>14</v>
      </c>
      <c r="H81" s="31" t="s">
        <v>15</v>
      </c>
      <c r="I81" s="31" t="s">
        <v>12</v>
      </c>
      <c r="J81" s="32" t="s">
        <v>37</v>
      </c>
      <c r="K81" s="33">
        <f>K83</f>
        <v>0</v>
      </c>
      <c r="L81" s="33">
        <f>L83</f>
        <v>295.5</v>
      </c>
      <c r="M81" s="33">
        <f>M83</f>
        <v>493.8</v>
      </c>
      <c r="N81" s="38"/>
    </row>
    <row r="82" spans="1:14" ht="15" customHeight="1" thickBot="1">
      <c r="A82" s="30">
        <v>63</v>
      </c>
      <c r="B82" s="76" t="s">
        <v>12</v>
      </c>
      <c r="C82" s="76" t="s">
        <v>26</v>
      </c>
      <c r="D82" s="76" t="s">
        <v>33</v>
      </c>
      <c r="E82" s="76" t="s">
        <v>18</v>
      </c>
      <c r="F82" s="76" t="s">
        <v>12</v>
      </c>
      <c r="G82" s="76" t="s">
        <v>22</v>
      </c>
      <c r="H82" s="76" t="s">
        <v>15</v>
      </c>
      <c r="I82" s="76" t="s">
        <v>78</v>
      </c>
      <c r="J82" s="77" t="s">
        <v>60</v>
      </c>
      <c r="K82" s="78">
        <v>0</v>
      </c>
      <c r="L82" s="33">
        <v>295.5</v>
      </c>
      <c r="M82" s="33">
        <v>493.8</v>
      </c>
      <c r="N82" s="79"/>
    </row>
    <row r="83" spans="1:14" ht="15" customHeight="1" thickBot="1">
      <c r="A83" s="30">
        <v>64</v>
      </c>
      <c r="B83" s="67" t="s">
        <v>82</v>
      </c>
      <c r="C83" s="67" t="s">
        <v>26</v>
      </c>
      <c r="D83" s="67" t="s">
        <v>33</v>
      </c>
      <c r="E83" s="67" t="s">
        <v>18</v>
      </c>
      <c r="F83" s="67" t="s">
        <v>19</v>
      </c>
      <c r="G83" s="67" t="s">
        <v>22</v>
      </c>
      <c r="H83" s="67" t="s">
        <v>15</v>
      </c>
      <c r="I83" s="67" t="s">
        <v>78</v>
      </c>
      <c r="J83" s="77" t="s">
        <v>60</v>
      </c>
      <c r="K83" s="69">
        <v>0</v>
      </c>
      <c r="L83" s="37">
        <v>295.5</v>
      </c>
      <c r="M83" s="37">
        <v>493.8</v>
      </c>
      <c r="N83" s="79"/>
    </row>
    <row r="84" spans="1:14" ht="15.75" customHeight="1" thickBot="1">
      <c r="A84" s="80" t="s">
        <v>137</v>
      </c>
      <c r="B84" s="81"/>
      <c r="C84" s="81"/>
      <c r="D84" s="81"/>
      <c r="E84" s="81"/>
      <c r="F84" s="81"/>
      <c r="G84" s="81"/>
      <c r="H84" s="81"/>
      <c r="I84" s="81"/>
      <c r="J84" s="82"/>
      <c r="K84" s="83">
        <f>K19+K55</f>
        <v>9525.7999999999993</v>
      </c>
      <c r="L84" s="83">
        <f>L19+L55</f>
        <v>8541.1999999999989</v>
      </c>
      <c r="M84" s="83">
        <f>M19+M55</f>
        <v>8773</v>
      </c>
      <c r="N84" s="79"/>
    </row>
    <row r="85" spans="1:14" ht="38.25" customHeight="1">
      <c r="A85" s="58"/>
      <c r="B85" s="58"/>
      <c r="C85" s="58"/>
      <c r="D85" s="84"/>
      <c r="E85" s="84"/>
      <c r="F85" s="85"/>
      <c r="J85" s="74"/>
      <c r="K85" s="86"/>
      <c r="L85" s="87"/>
      <c r="M85" s="86"/>
      <c r="N85" s="79"/>
    </row>
    <row r="86" spans="1:14">
      <c r="A86" s="58"/>
    </row>
    <row r="87" spans="1:14">
      <c r="A87" s="58"/>
    </row>
  </sheetData>
  <mergeCells count="40">
    <mergeCell ref="D15:D17"/>
    <mergeCell ref="E48:E49"/>
    <mergeCell ref="N14:N17"/>
    <mergeCell ref="H15:H17"/>
    <mergeCell ref="K14:K17"/>
    <mergeCell ref="M48:M49"/>
    <mergeCell ref="E15:E17"/>
    <mergeCell ref="L14:L17"/>
    <mergeCell ref="F15:F17"/>
    <mergeCell ref="A13:M13"/>
    <mergeCell ref="A8:N8"/>
    <mergeCell ref="D48:D49"/>
    <mergeCell ref="J48:J49"/>
    <mergeCell ref="J14:J17"/>
    <mergeCell ref="H48:H49"/>
    <mergeCell ref="F48:F49"/>
    <mergeCell ref="C48:C49"/>
    <mergeCell ref="B48:B49"/>
    <mergeCell ref="A9:N9"/>
    <mergeCell ref="M14:M17"/>
    <mergeCell ref="B14:I14"/>
    <mergeCell ref="A11:N11"/>
    <mergeCell ref="L48:L49"/>
    <mergeCell ref="G48:G49"/>
    <mergeCell ref="A48:A49"/>
    <mergeCell ref="A84:J84"/>
    <mergeCell ref="A1:N1"/>
    <mergeCell ref="A2:N2"/>
    <mergeCell ref="A3:N3"/>
    <mergeCell ref="A4:N4"/>
    <mergeCell ref="I15:I17"/>
    <mergeCell ref="I48:I49"/>
    <mergeCell ref="A14:A17"/>
    <mergeCell ref="K48:K49"/>
    <mergeCell ref="F5:M5"/>
    <mergeCell ref="A10:N10"/>
    <mergeCell ref="A12:M12"/>
    <mergeCell ref="G15:G17"/>
    <mergeCell ref="C15:C17"/>
    <mergeCell ref="B15:B17"/>
  </mergeCells>
  <phoneticPr fontId="1" type="noConversion"/>
  <pageMargins left="0.37" right="0.4" top="0.18" bottom="0.5" header="0.17" footer="8.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бараит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Пользователь Windows</cp:lastModifiedBy>
  <cp:lastPrinted>2022-08-15T08:56:10Z</cp:lastPrinted>
  <dcterms:created xsi:type="dcterms:W3CDTF">2009-11-22T06:29:44Z</dcterms:created>
  <dcterms:modified xsi:type="dcterms:W3CDTF">2022-08-15T08:58:28Z</dcterms:modified>
</cp:coreProperties>
</file>